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4年度決算用\水道事業\3　回答\"/>
    </mc:Choice>
  </mc:AlternateContent>
  <workbookProtection workbookAlgorithmName="SHA-512" workbookHashValue="EiHv8kiJAVuuGBvULqagPeaNvnTLIcA3KJoroEFlbcM9vn49efcwjo//B1zf4bSxR5t+aBdTehAG9UVNzIyNCw==" workbookSaltValue="OT9xoIsszd6OsyNjxoGp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<sst xmlns="http://schemas.openxmlformats.org/spreadsheetml/2006/main" count="228" uniqueCount="113">
  <si>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</si>
  <si>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</si>
  <si>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</si>
  <si>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</si>
  <si>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</si>
  <si>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</si>
  <si>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</si>
  <si>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</si>
  <si>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</si>
  <si>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</si>
  <si>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</si>
  <si>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</si>
  <si>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</si>
  <si>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</si>
  <si>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</si>
  <si>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</si>
  <si>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</si>
  <si>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</si>
  <si>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</si>
  <si>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</si>
  <si>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</si>
  <si>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</si>
  <si>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</si>
  <si>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</si>
  <si>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</si>
  <si>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</si>
  <si>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</si>
  <si>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</si>
  <si>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</si>
  <si>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</si>
  <si>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</si>
  <si>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</si>
  <si>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</si>
  <si>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</si>
  <si>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</si>
  <si>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</si>
  <si>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</si>
  <si>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</si>
  <si>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</si>
  <si>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</si>
  <si>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</si>
  <si>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</si>
  <si>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</si>
  <si>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</si>
  <si>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</si>
  <si>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</si>
  <si>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</si>
  <si>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</si>
  <si>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</si>
  <si>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</si>
  <si>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</si>
  <si>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</si>
  <si>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</si>
  <si>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</si>
  <si>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</si>
  <si>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</si>
  <si>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</si>
  <si>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</si>
  <si>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</si>
  <si>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</si>
  <si>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</si>
  <si>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</si>
  <si>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</si>
  <si>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</si>
  <si>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</si>
  <si>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</si>
  <si>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</si>
  <si>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</si>
  <si>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</si>
  <si>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</si>
  <si>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</si>
  <si>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</si>
  <si>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</si>
  <si>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</si>
  <si>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</si>
  <si>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</si>
  <si>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</si>
  <si>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</si>
  <si>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</si>
  <si>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</si>
  <si>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</si>
  <si>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</si>
  <si>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</si>
  <si>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</si>
  <si>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</si>
  <si>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</si>
  <si>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</si>
  <si>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</si>
  <si>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</si>
  <si>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</si>
  <si>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</si>
  <si>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</si>
  <si>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</si>
  <si>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</si>
  <si>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</si>
  <si>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</si>
  <si>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</si>
  <si>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</si>
  <si>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</si>
  <si>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</si>
  <si>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</si>
  <si>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</si>
  <si>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</si>
  <si>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</si>
  <si>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</si>
  <si>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</si>
  <si>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</si>
  <si>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</si>
  <si>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</si>
  <si>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</si>
  <si>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1.経営の健全性・効率性」の分析から、料金回収率等の各種指標が旧簡水統合前と比較して悪化しており、経営基盤強化が急務となります。今後も、人口減少等に伴う水道料金収入の減少、リニア関連の設備投資、管路更新費用等の増加が見込まれることから、更なる経費削減・適正な受益者負担の検討を進めるとともに、有収率を向上させ、経営の効率性を高めていく必要があります。
　「2.老朽化の状況」の分析から、法定耐用年数を超える施設が増加しているため、アセットマネジメントにより耐用年数を超えても健全に使える資産を把握し、更新費用の平準化を図りながら、計画的な更新を実施します。また、管路の耐震化の推進など災害に強い水道施設とすることで水道事業の経営基盤の強化を図り、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4">
      <t>キュウ</t>
    </rPh>
    <rPh sb="34" eb="36">
      <t>カンスイ</t>
    </rPh>
    <rPh sb="36" eb="38">
      <t>トウゴウ</t>
    </rPh>
    <rPh sb="38" eb="39">
      <t>マエ</t>
    </rPh>
    <rPh sb="40" eb="42">
      <t>ヒカク</t>
    </rPh>
    <rPh sb="44" eb="46">
      <t>アッカ</t>
    </rPh>
    <rPh sb="51" eb="53">
      <t>ケイエイ</t>
    </rPh>
    <rPh sb="53" eb="55">
      <t>キバン</t>
    </rPh>
    <rPh sb="55" eb="57">
      <t>キョウカ</t>
    </rPh>
    <rPh sb="58" eb="60">
      <t>キュウム</t>
    </rPh>
    <rPh sb="128" eb="130">
      <t>テキセイ</t>
    </rPh>
    <rPh sb="131" eb="134">
      <t>ジュエキシャ</t>
    </rPh>
    <rPh sb="134" eb="136">
      <t>フタン</t>
    </rPh>
    <rPh sb="137" eb="139">
      <t>ケントウ</t>
    </rPh>
    <rPh sb="182" eb="185">
      <t>ロウキュウカ</t>
    </rPh>
    <rPh sb="186" eb="188">
      <t>ジョウキョウ</t>
    </rPh>
    <rPh sb="190" eb="192">
      <t>ブンセキ</t>
    </rPh>
    <rPh sb="230" eb="232">
      <t>タイヨウ</t>
    </rPh>
    <rPh sb="232" eb="234">
      <t>ネンスウ</t>
    </rPh>
    <rPh sb="235" eb="236">
      <t>コ</t>
    </rPh>
    <rPh sb="239" eb="241">
      <t>ケンゼン</t>
    </rPh>
    <rPh sb="242" eb="243">
      <t>ツカ</t>
    </rPh>
    <rPh sb="245" eb="247">
      <t>シサン</t>
    </rPh>
    <rPh sb="248" eb="250">
      <t>ハアク</t>
    </rPh>
    <rPh sb="252" eb="254">
      <t>コウシン</t>
    </rPh>
    <rPh sb="254" eb="256">
      <t>ヒヨウ</t>
    </rPh>
    <rPh sb="257" eb="260">
      <t>ヘイジュンカ</t>
    </rPh>
    <rPh sb="261" eb="262">
      <t>ハカ</t>
    </rPh>
    <rPh sb="283" eb="285">
      <t>カンロ</t>
    </rPh>
    <rPh sb="286" eb="289">
      <t>タイシンカ</t>
    </rPh>
    <rPh sb="290" eb="292">
      <t>スイシン</t>
    </rPh>
    <rPh sb="322" eb="323">
      <t>ハカ</t>
    </rPh>
    <phoneticPr fontId="4"/>
  </si>
  <si>
    <r>
      <t>①経常収支比率は100%を下回り、類似団体平均値も下回りました。令和4年度から開始した隔月検針の移行調整により約1か月分の給水収益が減少したことと、エネルギー価格高騰による動力費の増が影響しています。
②累積欠損比率は継続して0%を維持しています。
③流動比率は、類似団体平均値を下回ってはいるものの100%を上回っており、短期的な債務の支払能力を有しています。企業債残高が負債の多くを占めており、今後も管路更新工事等の増加が見込まれることから、低い値となることが</t>
    </r>
    <r>
      <rPr>
        <sz val="11"/>
        <rFont val="ＭＳ ゴシック"/>
        <family val="3"/>
        <charset val="128"/>
      </rPr>
      <t>予想されます。</t>
    </r>
    <r>
      <rPr>
        <sz val="11"/>
        <color theme="1"/>
        <rFont val="ＭＳ ゴシック"/>
        <family val="3"/>
        <charset val="128"/>
      </rPr>
      <t xml:space="preserve">
④企業債残高対給水収益比率は、隔月検針の開始による給水収益の減と、企業債の借り入れ増による企業債残高の増加で、昨年度までと比べ高い値となりました。財政のバランスをとりながら管路更新等の事業の推進を図ります。
⑤料金回収率は、100%を下回った状態が続いています。費用が給水収益以外の収入で賄われている状態のため、適正な受益者負担の検討が必要です。
⑥給水原価は類似団体平均値を上回った状態が続いています。経常費用の削減のため、水道事業の広域化など抜本的な経営の効率化を図ることが必要といえます。
⑦施設利用率は類似団体と比較して高い状態です。
⑧有収率の減少は隔月検針の開始により給水収益が減少したことが影響しています。一方で施設利用率は上昇しているため、主に旧簡水施設における漏水が疑われます。漏水調査を実施し、計画的な管路更新を行います。</t>
    </r>
    <rPh sb="2" eb="3">
      <t>ツネ</t>
    </rPh>
    <rPh sb="17" eb="19">
      <t>ルイジ</t>
    </rPh>
    <rPh sb="19" eb="21">
      <t>ダンタイ</t>
    </rPh>
    <rPh sb="21" eb="23">
      <t>ヘイキン</t>
    </rPh>
    <rPh sb="23" eb="24">
      <t>チ</t>
    </rPh>
    <rPh sb="25" eb="27">
      <t>シタマワ</t>
    </rPh>
    <rPh sb="32" eb="34">
      <t>レイワ</t>
    </rPh>
    <rPh sb="35" eb="37">
      <t>ネンド</t>
    </rPh>
    <rPh sb="39" eb="41">
      <t>カイシ</t>
    </rPh>
    <rPh sb="43" eb="45">
      <t>カクヅキ</t>
    </rPh>
    <rPh sb="45" eb="47">
      <t>ケンシン</t>
    </rPh>
    <rPh sb="48" eb="52">
      <t>イコウチョウセイ</t>
    </rPh>
    <rPh sb="55" eb="56">
      <t>ヤク</t>
    </rPh>
    <rPh sb="58" eb="59">
      <t>ゲツ</t>
    </rPh>
    <rPh sb="59" eb="60">
      <t>ブン</t>
    </rPh>
    <rPh sb="61" eb="65">
      <t>キュウスイシュウエキ</t>
    </rPh>
    <rPh sb="66" eb="68">
      <t>ゲンショウ</t>
    </rPh>
    <rPh sb="86" eb="89">
      <t>ドウリョクヒ</t>
    </rPh>
    <rPh sb="90" eb="91">
      <t>ゾウ</t>
    </rPh>
    <rPh sb="92" eb="94">
      <t>エイキョウ</t>
    </rPh>
    <rPh sb="162" eb="164">
      <t>タンキ</t>
    </rPh>
    <rPh sb="164" eb="165">
      <t>テキ</t>
    </rPh>
    <rPh sb="166" eb="168">
      <t>サイム</t>
    </rPh>
    <rPh sb="169" eb="171">
      <t>シハラ</t>
    </rPh>
    <rPh sb="171" eb="173">
      <t>ノウリョク</t>
    </rPh>
    <rPh sb="174" eb="175">
      <t>ユウ</t>
    </rPh>
    <rPh sb="181" eb="183">
      <t>キギョウ</t>
    </rPh>
    <rPh sb="183" eb="184">
      <t>サイ</t>
    </rPh>
    <rPh sb="184" eb="186">
      <t>ザンダカ</t>
    </rPh>
    <rPh sb="187" eb="189">
      <t>フサイ</t>
    </rPh>
    <rPh sb="190" eb="191">
      <t>オオ</t>
    </rPh>
    <rPh sb="193" eb="194">
      <t>シ</t>
    </rPh>
    <rPh sb="199" eb="201">
      <t>コンゴ</t>
    </rPh>
    <rPh sb="202" eb="204">
      <t>カンロ</t>
    </rPh>
    <rPh sb="204" eb="206">
      <t>コウシン</t>
    </rPh>
    <rPh sb="206" eb="208">
      <t>コウジ</t>
    </rPh>
    <rPh sb="208" eb="209">
      <t>トウ</t>
    </rPh>
    <rPh sb="210" eb="212">
      <t>ゾウカ</t>
    </rPh>
    <rPh sb="213" eb="215">
      <t>ミコ</t>
    </rPh>
    <rPh sb="223" eb="224">
      <t>ヒク</t>
    </rPh>
    <rPh sb="225" eb="226">
      <t>アタイ</t>
    </rPh>
    <rPh sb="232" eb="234">
      <t>ヨソウ</t>
    </rPh>
    <rPh sb="255" eb="257">
      <t>カクヅキ</t>
    </rPh>
    <rPh sb="257" eb="259">
      <t>ケンシン</t>
    </rPh>
    <rPh sb="260" eb="262">
      <t>カイシ</t>
    </rPh>
    <rPh sb="265" eb="269">
      <t>キュウスイシュウエキ</t>
    </rPh>
    <rPh sb="270" eb="271">
      <t>ゲン</t>
    </rPh>
    <rPh sb="277" eb="278">
      <t>カ</t>
    </rPh>
    <rPh sb="279" eb="280">
      <t>イ</t>
    </rPh>
    <rPh sb="281" eb="282">
      <t>ゾウ</t>
    </rPh>
    <rPh sb="285" eb="290">
      <t>キギョウサイザンダカ</t>
    </rPh>
    <rPh sb="291" eb="292">
      <t>ゾウ</t>
    </rPh>
    <rPh sb="292" eb="293">
      <t>カ</t>
    </rPh>
    <rPh sb="295" eb="298">
      <t>サクネンド</t>
    </rPh>
    <rPh sb="301" eb="302">
      <t>クラ</t>
    </rPh>
    <rPh sb="303" eb="304">
      <t>タカ</t>
    </rPh>
    <rPh sb="305" eb="306">
      <t>アタイ</t>
    </rPh>
    <rPh sb="313" eb="315">
      <t>ザイセイ</t>
    </rPh>
    <rPh sb="326" eb="328">
      <t>カンロ</t>
    </rPh>
    <rPh sb="328" eb="330">
      <t>コウシン</t>
    </rPh>
    <rPh sb="330" eb="331">
      <t>トウ</t>
    </rPh>
    <rPh sb="332" eb="334">
      <t>ジギョウ</t>
    </rPh>
    <rPh sb="335" eb="337">
      <t>スイシン</t>
    </rPh>
    <rPh sb="338" eb="339">
      <t>ハカ</t>
    </rPh>
    <rPh sb="361" eb="363">
      <t>ジョウタイ</t>
    </rPh>
    <rPh sb="364" eb="365">
      <t>ツヅ</t>
    </rPh>
    <rPh sb="371" eb="373">
      <t>ヒヨウ</t>
    </rPh>
    <rPh sb="374" eb="376">
      <t>キュウスイ</t>
    </rPh>
    <rPh sb="376" eb="378">
      <t>シュウエキ</t>
    </rPh>
    <rPh sb="378" eb="380">
      <t>イガイ</t>
    </rPh>
    <rPh sb="381" eb="383">
      <t>シュウニュウ</t>
    </rPh>
    <rPh sb="384" eb="385">
      <t>マカナ</t>
    </rPh>
    <rPh sb="390" eb="392">
      <t>ジョウタイ</t>
    </rPh>
    <rPh sb="408" eb="410">
      <t>ヒツヨウ</t>
    </rPh>
    <rPh sb="415" eb="417">
      <t>キュウスイ</t>
    </rPh>
    <rPh sb="417" eb="419">
      <t>ゲンカ</t>
    </rPh>
    <rPh sb="420" eb="422">
      <t>ルイジ</t>
    </rPh>
    <rPh sb="422" eb="424">
      <t>ダンタイ</t>
    </rPh>
    <rPh sb="424" eb="426">
      <t>ヘイキン</t>
    </rPh>
    <rPh sb="426" eb="427">
      <t>アタイ</t>
    </rPh>
    <rPh sb="432" eb="434">
      <t>ジョウタイ</t>
    </rPh>
    <rPh sb="435" eb="436">
      <t>ツヅ</t>
    </rPh>
    <rPh sb="442" eb="446">
      <t>ケイジョウヒヨウ</t>
    </rPh>
    <rPh sb="447" eb="449">
      <t>サクゲン</t>
    </rPh>
    <rPh sb="453" eb="455">
      <t>スイドウ</t>
    </rPh>
    <rPh sb="455" eb="457">
      <t>ジギョウ</t>
    </rPh>
    <rPh sb="458" eb="461">
      <t>コウイキカ</t>
    </rPh>
    <rPh sb="463" eb="465">
      <t>バッポン</t>
    </rPh>
    <rPh sb="465" eb="466">
      <t>テキ</t>
    </rPh>
    <rPh sb="467" eb="469">
      <t>ケイエイ</t>
    </rPh>
    <rPh sb="470" eb="472">
      <t>コウリツ</t>
    </rPh>
    <rPh sb="472" eb="473">
      <t>カ</t>
    </rPh>
    <rPh sb="474" eb="475">
      <t>ハカ</t>
    </rPh>
    <rPh sb="479" eb="481">
      <t>ヒツヨウ</t>
    </rPh>
    <rPh sb="517" eb="519">
      <t>ゲンショウ</t>
    </rPh>
    <rPh sb="520" eb="524">
      <t>カクヅキケンシン</t>
    </rPh>
    <rPh sb="525" eb="527">
      <t>カイシ</t>
    </rPh>
    <rPh sb="550" eb="552">
      <t>イッポウ</t>
    </rPh>
    <rPh sb="553" eb="555">
      <t>シセツ</t>
    </rPh>
    <rPh sb="555" eb="557">
      <t>リヨウ</t>
    </rPh>
    <rPh sb="557" eb="558">
      <t>リツ</t>
    </rPh>
    <rPh sb="559" eb="561">
      <t>ジョウショウ</t>
    </rPh>
    <rPh sb="568" eb="569">
      <t>オモ</t>
    </rPh>
    <rPh sb="570" eb="571">
      <t>キュウ</t>
    </rPh>
    <rPh sb="573" eb="575">
      <t>シセツ</t>
    </rPh>
    <rPh sb="579" eb="581">
      <t>ロウスイ</t>
    </rPh>
    <rPh sb="582" eb="583">
      <t>ウタガ</t>
    </rPh>
    <rPh sb="588" eb="590">
      <t>ロウスイ</t>
    </rPh>
    <rPh sb="590" eb="592">
      <t>チョウサ</t>
    </rPh>
    <rPh sb="593" eb="595">
      <t>ジッシ</t>
    </rPh>
    <rPh sb="597" eb="600">
      <t>ケイカクテキ</t>
    </rPh>
    <rPh sb="601" eb="603">
      <t>カンロ</t>
    </rPh>
    <rPh sb="603" eb="605">
      <t>コウシン</t>
    </rPh>
    <rPh sb="606" eb="607">
      <t>オコナ</t>
    </rPh>
    <phoneticPr fontId="4"/>
  </si>
  <si>
    <r>
      <t>①有形固定資産減価償却率は、類似団体と比較して低い値で推移しているものの、管路の老朽化により増加傾向にあります。
②管路経年化率は、</t>
    </r>
    <r>
      <rPr>
        <sz val="11"/>
        <rFont val="ＭＳ ゴシック"/>
        <family val="3"/>
        <charset val="128"/>
      </rPr>
      <t>増加傾向にあり、類似団体平均値を上回りました。</t>
    </r>
    <r>
      <rPr>
        <sz val="11"/>
        <color theme="1"/>
        <rFont val="ＭＳ ゴシック"/>
        <family val="3"/>
        <charset val="128"/>
      </rPr>
      <t>水道管の布設時期が集中していたこともあり、今後も老朽化した管路が急速に増加していきます。
③管路更新率は、</t>
    </r>
    <r>
      <rPr>
        <sz val="11"/>
        <rFont val="ＭＳ ゴシック"/>
        <family val="3"/>
        <charset val="128"/>
      </rPr>
      <t>類似団体と比較して低い値となりました。</t>
    </r>
    <r>
      <rPr>
        <sz val="11"/>
        <color theme="1"/>
        <rFont val="ＭＳ ゴシック"/>
        <family val="3"/>
        <charset val="128"/>
      </rPr>
      <t>管路耐震化更新工事の一部分を、設計施工一括発注により実施し、限られた人員・予算の中で効率的な施工に取り組みます。</t>
    </r>
    <rPh sb="25" eb="26">
      <t>アタイ</t>
    </rPh>
    <rPh sb="37" eb="39">
      <t>カンロ</t>
    </rPh>
    <rPh sb="66" eb="70">
      <t>ゾウカケイコウ</t>
    </rPh>
    <rPh sb="74" eb="78">
      <t>ルイジダンタイ</t>
    </rPh>
    <rPh sb="78" eb="81">
      <t>ヘイキンチ</t>
    </rPh>
    <rPh sb="82" eb="84">
      <t>ウワマワ</t>
    </rPh>
    <rPh sb="110" eb="112">
      <t>コンゴ</t>
    </rPh>
    <rPh sb="142" eb="144">
      <t>ルイジ</t>
    </rPh>
    <rPh sb="144" eb="146">
      <t>ダンタイ</t>
    </rPh>
    <rPh sb="147" eb="149">
      <t>ヒカク</t>
    </rPh>
    <rPh sb="151" eb="152">
      <t>ヒク</t>
    </rPh>
    <rPh sb="153" eb="154">
      <t>アタイ</t>
    </rPh>
    <rPh sb="161" eb="163">
      <t>カンロ</t>
    </rPh>
    <rPh sb="163" eb="166">
      <t>タイシンカ</t>
    </rPh>
    <rPh sb="166" eb="168">
      <t>コウシン</t>
    </rPh>
    <rPh sb="168" eb="170">
      <t>コウジ</t>
    </rPh>
    <rPh sb="171" eb="174">
      <t>イチブブン</t>
    </rPh>
    <rPh sb="176" eb="180">
      <t>セッケイセコウ</t>
    </rPh>
    <rPh sb="180" eb="184">
      <t>イッカツハッチュウ</t>
    </rPh>
    <rPh sb="187" eb="189">
      <t>ジッシ</t>
    </rPh>
    <rPh sb="203" eb="206">
      <t>コウリツテキ</t>
    </rPh>
    <rPh sb="207" eb="209">
      <t>セコウ</t>
    </rPh>
    <rPh sb="210" eb="211">
      <t>ト</t>
    </rPh>
    <rPh sb="212" eb="21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</si>
</sst>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0.63</c:v>
                </c:pt>
                <c:pt idx="2">
                  <c:v>0.84</c:v>
                </c:pt>
                <c:pt idx="3">
                  <c:v>0.56000000000000005</c:v>
                </c:pt>
                <c:pt idx="4">
                  <c:v>0.5</c:v>
                </c:pt>
              </c:numCache>
            </c:numRef>
          </c:val>
          <c:extLst>
            <c:ext xmlns:c16="http://schemas.microsoft.com/office/drawing/2014/chart" uri="{C3380CC4-5D6E-409C-BE32-E72D297353CC}">
              <c16:uniqueId val="{00000000-FA53-4BDE-A58F-27D628D276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FA53-4BDE-A58F-27D628D276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69.010000000000005</c:v>
                </c:pt>
                <c:pt idx="1">
                  <c:v>70.38</c:v>
                </c:pt>
                <c:pt idx="2">
                  <c:v>72.14</c:v>
                </c:pt>
                <c:pt idx="3">
                  <c:v>72.510000000000005</c:v>
                </c:pt>
                <c:pt idx="4">
                  <c:v>73.72</c:v>
                </c:pt>
              </c:numCache>
            </c:numRef>
          </c:val>
          <c:extLst>
            <c:ext xmlns:c16="http://schemas.microsoft.com/office/drawing/2014/chart" uri="{C3380CC4-5D6E-409C-BE32-E72D297353CC}">
              <c16:uniqueId val="{00000000-D6D8-498F-9247-18B7873BB2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6D8-498F-9247-18B7873BB2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75.349999999999994</c:v>
                </c:pt>
                <c:pt idx="1">
                  <c:v>73.41</c:v>
                </c:pt>
                <c:pt idx="2">
                  <c:v>72.8</c:v>
                </c:pt>
                <c:pt idx="3">
                  <c:v>71.64</c:v>
                </c:pt>
                <c:pt idx="4">
                  <c:v>63.9</c:v>
                </c:pt>
              </c:numCache>
            </c:numRef>
          </c:val>
          <c:extLst>
            <c:ext xmlns:c16="http://schemas.microsoft.com/office/drawing/2014/chart" uri="{C3380CC4-5D6E-409C-BE32-E72D297353CC}">
              <c16:uniqueId val="{00000000-7C1E-4570-8060-D5E01A7E9F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C1E-4570-8060-D5E01A7E9F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100.85</c:v>
                </c:pt>
                <c:pt idx="1">
                  <c:v>101.31</c:v>
                </c:pt>
                <c:pt idx="2">
                  <c:v>104.12</c:v>
                </c:pt>
                <c:pt idx="3">
                  <c:v>100.54</c:v>
                </c:pt>
                <c:pt idx="4">
                  <c:v>94.46</c:v>
                </c:pt>
              </c:numCache>
            </c:numRef>
          </c:val>
          <c:extLst>
            <c:ext xmlns:c16="http://schemas.microsoft.com/office/drawing/2014/chart" uri="{C3380CC4-5D6E-409C-BE32-E72D297353CC}">
              <c16:uniqueId val="{00000000-1F57-445F-8626-3994ABC502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F57-445F-8626-3994ABC502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34.89</c:v>
                </c:pt>
                <c:pt idx="1">
                  <c:v>36.92</c:v>
                </c:pt>
                <c:pt idx="2">
                  <c:v>38.72</c:v>
                </c:pt>
                <c:pt idx="3">
                  <c:v>40.74</c:v>
                </c:pt>
                <c:pt idx="4">
                  <c:v>42.15</c:v>
                </c:pt>
              </c:numCache>
            </c:numRef>
          </c:val>
          <c:extLst>
            <c:ext xmlns:c16="http://schemas.microsoft.com/office/drawing/2014/chart" uri="{C3380CC4-5D6E-409C-BE32-E72D297353CC}">
              <c16:uniqueId val="{00000000-7D2C-4C48-B000-161419DF6A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D2C-4C48-B000-161419DF6A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11.39</c:v>
                </c:pt>
                <c:pt idx="1">
                  <c:v>13.92</c:v>
                </c:pt>
                <c:pt idx="2">
                  <c:v>18.3</c:v>
                </c:pt>
                <c:pt idx="3">
                  <c:v>20.399999999999999</c:v>
                </c:pt>
                <c:pt idx="4">
                  <c:v>22.31</c:v>
                </c:pt>
              </c:numCache>
            </c:numRef>
          </c:val>
          <c:extLst>
            <c:ext xmlns:c16="http://schemas.microsoft.com/office/drawing/2014/chart" uri="{C3380CC4-5D6E-409C-BE32-E72D297353CC}">
              <c16:uniqueId val="{00000000-5EBC-46BB-9071-8ED40CB44F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EBC-46BB-9071-8ED40CB44F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9-4D3A-81FA-A1DC62A5D2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929-4D3A-81FA-A1DC62A5D2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235.87</c:v>
                </c:pt>
                <c:pt idx="1">
                  <c:v>232.35</c:v>
                </c:pt>
                <c:pt idx="2">
                  <c:v>216.29</c:v>
                </c:pt>
                <c:pt idx="3">
                  <c:v>230.66</c:v>
                </c:pt>
                <c:pt idx="4">
                  <c:v>185.31</c:v>
                </c:pt>
              </c:numCache>
            </c:numRef>
          </c:val>
          <c:extLst>
            <c:ext xmlns:c16="http://schemas.microsoft.com/office/drawing/2014/chart" uri="{C3380CC4-5D6E-409C-BE32-E72D297353CC}">
              <c16:uniqueId val="{00000000-C33E-450B-B773-D448C5893F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33E-450B-B773-D448C5893F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185.75</c:v>
                </c:pt>
                <c:pt idx="1">
                  <c:v>179.78</c:v>
                </c:pt>
                <c:pt idx="2">
                  <c:v>171.87</c:v>
                </c:pt>
                <c:pt idx="3">
                  <c:v>168.96</c:v>
                </c:pt>
                <c:pt idx="4">
                  <c:v>189.22</c:v>
                </c:pt>
              </c:numCache>
            </c:numRef>
          </c:val>
          <c:extLst>
            <c:ext xmlns:c16="http://schemas.microsoft.com/office/drawing/2014/chart" uri="{C3380CC4-5D6E-409C-BE32-E72D297353CC}">
              <c16:uniqueId val="{00000000-13E0-4BD6-AB03-DD2CAF0F7B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13E0-4BD6-AB03-DD2CAF0F7B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95.11</c:v>
                </c:pt>
                <c:pt idx="1">
                  <c:v>96.82</c:v>
                </c:pt>
                <c:pt idx="2">
                  <c:v>99.33</c:v>
                </c:pt>
                <c:pt idx="3">
                  <c:v>95.74</c:v>
                </c:pt>
                <c:pt idx="4">
                  <c:v>87.65</c:v>
                </c:pt>
              </c:numCache>
            </c:numRef>
          </c:val>
          <c:extLst>
            <c:ext xmlns:c16="http://schemas.microsoft.com/office/drawing/2014/chart" uri="{C3380CC4-5D6E-409C-BE32-E72D297353CC}">
              <c16:uniqueId val="{00000000-86B9-483A-9680-55C57ED08C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6B9-483A-9680-55C57ED08C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203.57</c:v>
                </c:pt>
                <c:pt idx="1">
                  <c:v>200.93</c:v>
                </c:pt>
                <c:pt idx="2">
                  <c:v>195.17</c:v>
                </c:pt>
                <c:pt idx="3">
                  <c:v>203.71</c:v>
                </c:pt>
                <c:pt idx="4">
                  <c:v>224.06</c:v>
                </c:pt>
              </c:numCache>
            </c:numRef>
          </c:val>
          <c:extLst>
            <c:ext xmlns:c16="http://schemas.microsoft.com/office/drawing/2014/chart" uri="{C3380CC4-5D6E-409C-BE32-E72D297353CC}">
              <c16:uniqueId val="{00000000-EA28-4DD0-BA14-1D6423DD34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A28-4DD0-BA14-1D6423DD34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57" sqref="CB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岐阜県　中津川市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75401</v>
      </c>
      <c r="AM8" s="45"/>
      <c r="AN8" s="45"/>
      <c r="AO8" s="45"/>
      <c r="AP8" s="45"/>
      <c r="AQ8" s="45"/>
      <c r="AR8" s="45"/>
      <c r="AS8" s="45"/>
      <c r="AT8" s="46">
        <f>データ!$S$6</f>
        <v>676.45</v>
      </c>
      <c r="AU8" s="47"/>
      <c r="AV8" s="47"/>
      <c r="AW8" s="47"/>
      <c r="AX8" s="47"/>
      <c r="AY8" s="47"/>
      <c r="AZ8" s="47"/>
      <c r="BA8" s="47"/>
      <c r="BB8" s="48">
        <f>データ!$T$6</f>
        <v>111.47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79.45</v>
      </c>
      <c r="J10" s="47"/>
      <c r="K10" s="47"/>
      <c r="L10" s="47"/>
      <c r="M10" s="47"/>
      <c r="N10" s="47"/>
      <c r="O10" s="81"/>
      <c r="P10" s="48">
        <f>データ!$P$6</f>
        <v>98.96</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74125</v>
      </c>
      <c r="AM10" s="45"/>
      <c r="AN10" s="45"/>
      <c r="AO10" s="45"/>
      <c r="AP10" s="45"/>
      <c r="AQ10" s="45"/>
      <c r="AR10" s="45"/>
      <c r="AS10" s="45"/>
      <c r="AT10" s="46">
        <f>データ!$V$6</f>
        <v>247.75</v>
      </c>
      <c r="AU10" s="47"/>
      <c r="AV10" s="47"/>
      <c r="AW10" s="47"/>
      <c r="AX10" s="47"/>
      <c r="AY10" s="47"/>
      <c r="AZ10" s="47"/>
      <c r="BA10" s="47"/>
      <c r="BB10" s="48">
        <f>データ!$W$6</f>
        <v>299.19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RW6mxFzPzeIIf837DPuzM+ty9u+pV07ghnPY2NtYXeVStfpfDwNgQNbm+303Qlpw2rBvn+9iytE/YgsgEuvJQ==" saltValue="UtoLCYY9QNoFj1ODkjCL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212067</v>
      </c>
      <c r="D6" s="20">
        <f t="shared" si="3"/>
        <v>46</v>
      </c>
      <c r="E6" s="20">
        <f t="shared" si="3"/>
        <v>1</v>
      </c>
      <c r="F6" s="20">
        <f t="shared" si="3"/>
        <v>0</v>
      </c>
      <c r="G6" s="20">
        <f t="shared" si="3"/>
        <v>1</v>
      </c>
      <c r="H6" s="20" t="str">
        <f t="shared" si="3"/>
        <v>岐阜県　中津川市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79.45</v>
      </c>
      <c r="P6" s="21">
        <f t="shared" si="3"/>
        <v>98.96</v>
      </c>
      <c r="Q6" s="21">
        <f t="shared" si="3"/>
        <v>3410</v>
      </c>
      <c r="R6" s="21">
        <f t="shared" si="3"/>
        <v>75401</v>
      </c>
      <c r="S6" s="21">
        <f t="shared" si="3"/>
        <v>676.45</v>
      </c>
      <c r="T6" s="21">
        <f t="shared" si="3"/>
        <v>111.47</v>
      </c>
      <c r="U6" s="21">
        <f t="shared" si="3"/>
        <v>74125</v>
      </c>
      <c r="V6" s="21">
        <f t="shared" si="3"/>
        <v>247.75</v>
      </c>
      <c r="W6" s="21">
        <f t="shared" si="3"/>
        <v>299.19</v>
      </c>
      <c r="X6" s="22">
        <f>IF(X7="",NA(),X7)</f>
        <v>100.85</v>
      </c>
      <c r="Y6" s="22">
        <f t="shared" ref="Y6:AG6" si="4">IF(Y7="",NA(),Y7)</f>
        <v>101.31</v>
      </c>
      <c r="Z6" s="22">
        <f t="shared" si="4"/>
        <v>104.12</v>
      </c>
      <c r="AA6" s="22">
        <f t="shared" si="4"/>
        <v>100.54</v>
      </c>
      <c r="AB6" s="22">
        <f t="shared" si="4"/>
        <v>94.46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235.87</v>
      </c>
      <c r="AU6" s="22">
        <f t="shared" ref="AU6:BC6" si="6">IF(AU7="",NA(),AU7)</f>
        <v>232.35</v>
      </c>
      <c r="AV6" s="22">
        <f t="shared" si="6"/>
        <v>216.29</v>
      </c>
      <c r="AW6" s="22">
        <f t="shared" si="6"/>
        <v>230.66</v>
      </c>
      <c r="AX6" s="22">
        <f t="shared" si="6"/>
        <v>185.31</v>
      </c>
      <c r="AY6" s="22">
        <f t="shared" si="6"/>
        <v>349.83</v>
      </c>
      <c r="AZ6" s="22">
        <f t="shared" si="6"/>
        <v>360.86</v>
      </c>
      <c r="BA6" s="22">
        <f t="shared" si="6"/>
        <v>350.79</v>
      </c>
      <c r="BB6" s="22">
        <f t="shared" si="6"/>
        <v>354.57</v>
      </c>
      <c r="BC6" s="22">
        <f t="shared" si="6"/>
        <v>357.74</v>
      </c>
      <c r="BD6" s="21" t="str">
        <f>IF(BD7="","",IF(BD7="-","【-】","【"&amp;SUBSTITUTE(TEXT(BD7,"#,##0.00"),"-","△")&amp;"】"))</f>
        <v>【252.29】</v>
      </c>
      <c r="BE6" s="22">
        <f>IF(BE7="",NA(),BE7)</f>
        <v>185.75</v>
      </c>
      <c r="BF6" s="22">
        <f t="shared" ref="BF6:BN6" si="7">IF(BF7="",NA(),BF7)</f>
        <v>179.78</v>
      </c>
      <c r="BG6" s="22">
        <f t="shared" si="7"/>
        <v>171.87</v>
      </c>
      <c r="BH6" s="22">
        <f t="shared" si="7"/>
        <v>168.96</v>
      </c>
      <c r="BI6" s="22">
        <f t="shared" si="7"/>
        <v>189.22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95.11</v>
      </c>
      <c r="BQ6" s="22">
        <f t="shared" ref="BQ6:BY6" si="8">IF(BQ7="",NA(),BQ7)</f>
        <v>96.82</v>
      </c>
      <c r="BR6" s="22">
        <f t="shared" si="8"/>
        <v>99.33</v>
      </c>
      <c r="BS6" s="22">
        <f t="shared" si="8"/>
        <v>95.74</v>
      </c>
      <c r="BT6" s="22">
        <f t="shared" si="8"/>
        <v>87.65</v>
      </c>
      <c r="BU6" s="22">
        <f t="shared" si="8"/>
        <v>103.54</v>
      </c>
      <c r="BV6" s="22">
        <f t="shared" si="8"/>
        <v>103.32</v>
      </c>
      <c r="BW6" s="22">
        <f t="shared" si="8"/>
        <v>100.85</v>
      </c>
      <c r="BX6" s="22">
        <f t="shared" si="8"/>
        <v>103.79</v>
      </c>
      <c r="BY6" s="22">
        <f t="shared" si="8"/>
        <v>98.3</v>
      </c>
      <c r="BZ6" s="21" t="str">
        <f>IF(BZ7="","",IF(BZ7="-","【-】","【"&amp;SUBSTITUTE(TEXT(BZ7,"#,##0.00"),"-","△")&amp;"】"))</f>
        <v>【97.47】</v>
      </c>
      <c r="CA6" s="22">
        <f>IF(CA7="",NA(),CA7)</f>
        <v>203.57</v>
      </c>
      <c r="CB6" s="22">
        <f t="shared" ref="CB6:CJ6" si="9">IF(CB7="",NA(),CB7)</f>
        <v>200.93</v>
      </c>
      <c r="CC6" s="22">
        <f t="shared" si="9"/>
        <v>195.17</v>
      </c>
      <c r="CD6" s="22">
        <f t="shared" si="9"/>
        <v>203.71</v>
      </c>
      <c r="CE6" s="22">
        <f t="shared" si="9"/>
        <v>224.06</v>
      </c>
      <c r="CF6" s="22">
        <f t="shared" si="9"/>
        <v>167.46</v>
      </c>
      <c r="CG6" s="22">
        <f t="shared" si="9"/>
        <v>168.56</v>
      </c>
      <c r="CH6" s="22">
        <f t="shared" si="9"/>
        <v>167.1</v>
      </c>
      <c r="CI6" s="22">
        <f t="shared" si="9"/>
        <v>167.86</v>
      </c>
      <c r="CJ6" s="22">
        <f t="shared" si="9"/>
        <v>173.68</v>
      </c>
      <c r="CK6" s="21" t="str">
        <f>IF(CK7="","",IF(CK7="-","【-】","【"&amp;SUBSTITUTE(TEXT(CK7,"#,##0.00"),"-","△")&amp;"】"))</f>
        <v>【174.75】</v>
      </c>
      <c r="CL6" s="22">
        <f>IF(CL7="",NA(),CL7)</f>
        <v>69.010000000000005</v>
      </c>
      <c r="CM6" s="22">
        <f t="shared" ref="CM6:CU6" si="10">IF(CM7="",NA(),CM7)</f>
        <v>70.38</v>
      </c>
      <c r="CN6" s="22">
        <f t="shared" si="10"/>
        <v>72.14</v>
      </c>
      <c r="CO6" s="22">
        <f t="shared" si="10"/>
        <v>72.510000000000005</v>
      </c>
      <c r="CP6" s="22">
        <f t="shared" si="10"/>
        <v>73.72</v>
      </c>
      <c r="CQ6" s="22">
        <f t="shared" si="10"/>
        <v>59.46</v>
      </c>
      <c r="CR6" s="22">
        <f t="shared" si="10"/>
        <v>59.51</v>
      </c>
      <c r="CS6" s="22">
        <f t="shared" si="10"/>
        <v>59.91</v>
      </c>
      <c r="CT6" s="22">
        <f t="shared" si="10"/>
        <v>59.4</v>
      </c>
      <c r="CU6" s="22">
        <f t="shared" si="10"/>
        <v>59.24</v>
      </c>
      <c r="CV6" s="21" t="str">
        <f>IF(CV7="","",IF(CV7="-","【-】","【"&amp;SUBSTITUTE(TEXT(CV7,"#,##0.00"),"-","△")&amp;"】"))</f>
        <v>【59.97】</v>
      </c>
      <c r="CW6" s="22">
        <f>IF(CW7="",NA(),CW7)</f>
        <v>75.349999999999994</v>
      </c>
      <c r="CX6" s="22">
        <f t="shared" ref="CX6:DF6" si="11">IF(CX7="",NA(),CX7)</f>
        <v>73.41</v>
      </c>
      <c r="CY6" s="22">
        <f t="shared" si="11"/>
        <v>72.8</v>
      </c>
      <c r="CZ6" s="22">
        <f t="shared" si="11"/>
        <v>71.64</v>
      </c>
      <c r="DA6" s="22">
        <f t="shared" si="11"/>
        <v>63.9</v>
      </c>
      <c r="DB6" s="22">
        <f t="shared" si="11"/>
        <v>87.41</v>
      </c>
      <c r="DC6" s="22">
        <f t="shared" si="11"/>
        <v>87.08</v>
      </c>
      <c r="DD6" s="22">
        <f t="shared" si="11"/>
        <v>87.26</v>
      </c>
      <c r="DE6" s="22">
        <f t="shared" si="11"/>
        <v>87.57</v>
      </c>
      <c r="DF6" s="22">
        <f t="shared" si="11"/>
        <v>87.26</v>
      </c>
      <c r="DG6" s="21" t="str">
        <f>IF(DG7="","",IF(DG7="-","【-】","【"&amp;SUBSTITUTE(TEXT(DG7,"#,##0.00"),"-","△")&amp;"】"))</f>
        <v>【89.76】</v>
      </c>
      <c r="DH6" s="22">
        <f>IF(DH7="",NA(),DH7)</f>
        <v>34.89</v>
      </c>
      <c r="DI6" s="22">
        <f t="shared" ref="DI6:DQ6" si="12">IF(DI7="",NA(),DI7)</f>
        <v>36.92</v>
      </c>
      <c r="DJ6" s="22">
        <f t="shared" si="12"/>
        <v>38.72</v>
      </c>
      <c r="DK6" s="22">
        <f t="shared" si="12"/>
        <v>40.74</v>
      </c>
      <c r="DL6" s="22">
        <f t="shared" si="12"/>
        <v>42.15</v>
      </c>
      <c r="DM6" s="22">
        <f t="shared" si="12"/>
        <v>47.62</v>
      </c>
      <c r="DN6" s="22">
        <f t="shared" si="12"/>
        <v>48.55</v>
      </c>
      <c r="DO6" s="22">
        <f t="shared" si="12"/>
        <v>49.2</v>
      </c>
      <c r="DP6" s="22">
        <f t="shared" si="12"/>
        <v>50.01</v>
      </c>
      <c r="DQ6" s="22">
        <f t="shared" si="12"/>
        <v>50.99</v>
      </c>
      <c r="DR6" s="21" t="str">
        <f>IF(DR7="","",IF(DR7="-","【-】","【"&amp;SUBSTITUTE(TEXT(DR7,"#,##0.00"),"-","△")&amp;"】"))</f>
        <v>【51.51】</v>
      </c>
      <c r="DS6" s="22">
        <f>IF(DS7="",NA(),DS7)</f>
        <v>11.39</v>
      </c>
      <c r="DT6" s="22">
        <f t="shared" ref="DT6:EB6" si="13">IF(DT7="",NA(),DT7)</f>
        <v>13.92</v>
      </c>
      <c r="DU6" s="22">
        <f t="shared" si="13"/>
        <v>18.3</v>
      </c>
      <c r="DV6" s="22">
        <f t="shared" si="13"/>
        <v>20.399999999999999</v>
      </c>
      <c r="DW6" s="22">
        <f t="shared" si="13"/>
        <v>22.31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0.91</v>
      </c>
      <c r="EE6" s="22">
        <f t="shared" ref="EE6:EM6" si="14">IF(EE7="",NA(),EE7)</f>
        <v>0.63</v>
      </c>
      <c r="EF6" s="22">
        <f t="shared" si="14"/>
        <v>0.84</v>
      </c>
      <c r="EG6" s="22">
        <f t="shared" si="14"/>
        <v>0.56000000000000005</v>
      </c>
      <c r="EH6" s="22">
        <f t="shared" si="14"/>
        <v>0.5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212067</v>
      </c>
      <c r="D7" s="24">
        <v>46</v>
      </c>
      <c r="E7" s="24">
        <v>1</v>
      </c>
      <c r="F7" s="24">
        <v>0</v>
      </c>
      <c r="G7" s="24">
        <v>1</v>
      </c>
      <c r="H7" s="24" t="s">
        <v>93</v>
      </c>
      <c r="I7" s="24" t="s">
        <v>94</v>
      </c>
      <c r="J7" s="24" t="s">
        <v>95</v>
      </c>
      <c r="K7" s="24" t="s">
        <v>96</v>
      </c>
      <c r="L7" s="24" t="s">
        <v>97</v>
      </c>
      <c r="M7" s="24" t="s">
        <v>98</v>
      </c>
      <c r="N7" s="25" t="s">
        <v>99</v>
      </c>
      <c r="O7" s="25">
        <v>79.45</v>
      </c>
      <c r="P7" s="25">
        <v>98.96</v>
      </c>
      <c r="Q7" s="25">
        <v>3410</v>
      </c>
      <c r="R7" s="25">
        <v>75401</v>
      </c>
      <c r="S7" s="25">
        <v>676.45</v>
      </c>
      <c r="T7" s="25">
        <v>111.47</v>
      </c>
      <c r="U7" s="25">
        <v>74125</v>
      </c>
      <c r="V7" s="25">
        <v>247.75</v>
      </c>
      <c r="W7" s="25">
        <v>299.19</v>
      </c>
      <c r="X7" s="25">
        <v>100.85</v>
      </c>
      <c r="Y7" s="25">
        <v>101.31</v>
      </c>
      <c r="Z7" s="25">
        <v>104.12</v>
      </c>
      <c r="AA7" s="25">
        <v>100.54</v>
      </c>
      <c r="AB7" s="25">
        <v>94.46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235.87</v>
      </c>
      <c r="AU7" s="25">
        <v>232.35</v>
      </c>
      <c r="AV7" s="25">
        <v>216.29</v>
      </c>
      <c r="AW7" s="25">
        <v>230.66</v>
      </c>
      <c r="AX7" s="25">
        <v>185.31</v>
      </c>
      <c r="AY7" s="25">
        <v>349.83</v>
      </c>
      <c r="AZ7" s="25">
        <v>360.86</v>
      </c>
      <c r="BA7" s="25">
        <v>350.79</v>
      </c>
      <c r="BB7" s="25">
        <v>354.57</v>
      </c>
      <c r="BC7" s="25">
        <v>357.74</v>
      </c>
      <c r="BD7" s="25">
        <v>252.29</v>
      </c>
      <c r="BE7" s="25">
        <v>185.75</v>
      </c>
      <c r="BF7" s="25">
        <v>179.78</v>
      </c>
      <c r="BG7" s="25">
        <v>171.87</v>
      </c>
      <c r="BH7" s="25">
        <v>168.96</v>
      </c>
      <c r="BI7" s="25">
        <v>189.22</v>
      </c>
      <c r="BJ7" s="25">
        <v>314.87</v>
      </c>
      <c r="BK7" s="25">
        <v>309.27999999999997</v>
      </c>
      <c r="BL7" s="25">
        <v>322.92</v>
      </c>
      <c r="BM7" s="25">
        <v>303.45999999999998</v>
      </c>
      <c r="BN7" s="25">
        <v>307.27999999999997</v>
      </c>
      <c r="BO7" s="25">
        <v>268.07</v>
      </c>
      <c r="BP7" s="25">
        <v>95.11</v>
      </c>
      <c r="BQ7" s="25">
        <v>96.82</v>
      </c>
      <c r="BR7" s="25">
        <v>99.33</v>
      </c>
      <c r="BS7" s="25">
        <v>95.74</v>
      </c>
      <c r="BT7" s="25">
        <v>87.65</v>
      </c>
      <c r="BU7" s="25">
        <v>103.54</v>
      </c>
      <c r="BV7" s="25">
        <v>103.32</v>
      </c>
      <c r="BW7" s="25">
        <v>100.85</v>
      </c>
      <c r="BX7" s="25">
        <v>103.79</v>
      </c>
      <c r="BY7" s="25">
        <v>98.3</v>
      </c>
      <c r="BZ7" s="25">
        <v>97.47</v>
      </c>
      <c r="CA7" s="25">
        <v>203.57</v>
      </c>
      <c r="CB7" s="25">
        <v>200.93</v>
      </c>
      <c r="CC7" s="25">
        <v>195.17</v>
      </c>
      <c r="CD7" s="25">
        <v>203.71</v>
      </c>
      <c r="CE7" s="25">
        <v>224.06</v>
      </c>
      <c r="CF7" s="25">
        <v>167.46</v>
      </c>
      <c r="CG7" s="25">
        <v>168.56</v>
      </c>
      <c r="CH7" s="25">
        <v>167.1</v>
      </c>
      <c r="CI7" s="25">
        <v>167.86</v>
      </c>
      <c r="CJ7" s="25">
        <v>173.68</v>
      </c>
      <c r="CK7" s="25">
        <v>174.75</v>
      </c>
      <c r="CL7" s="25">
        <v>69.010000000000005</v>
      </c>
      <c r="CM7" s="25">
        <v>70.38</v>
      </c>
      <c r="CN7" s="25">
        <v>72.14</v>
      </c>
      <c r="CO7" s="25">
        <v>72.510000000000005</v>
      </c>
      <c r="CP7" s="25">
        <v>73.72</v>
      </c>
      <c r="CQ7" s="25">
        <v>59.46</v>
      </c>
      <c r="CR7" s="25">
        <v>59.51</v>
      </c>
      <c r="CS7" s="25">
        <v>59.91</v>
      </c>
      <c r="CT7" s="25">
        <v>59.4</v>
      </c>
      <c r="CU7" s="25">
        <v>59.24</v>
      </c>
      <c r="CV7" s="25">
        <v>59.97</v>
      </c>
      <c r="CW7" s="25">
        <v>75.349999999999994</v>
      </c>
      <c r="CX7" s="25">
        <v>73.41</v>
      </c>
      <c r="CY7" s="25">
        <v>72.8</v>
      </c>
      <c r="CZ7" s="25">
        <v>71.64</v>
      </c>
      <c r="DA7" s="25">
        <v>63.9</v>
      </c>
      <c r="DB7" s="25">
        <v>87.41</v>
      </c>
      <c r="DC7" s="25">
        <v>87.08</v>
      </c>
      <c r="DD7" s="25">
        <v>87.26</v>
      </c>
      <c r="DE7" s="25">
        <v>87.57</v>
      </c>
      <c r="DF7" s="25">
        <v>87.26</v>
      </c>
      <c r="DG7" s="25">
        <v>89.76</v>
      </c>
      <c r="DH7" s="25">
        <v>34.89</v>
      </c>
      <c r="DI7" s="25">
        <v>36.92</v>
      </c>
      <c r="DJ7" s="25">
        <v>38.72</v>
      </c>
      <c r="DK7" s="25">
        <v>40.74</v>
      </c>
      <c r="DL7" s="25">
        <v>42.15</v>
      </c>
      <c r="DM7" s="25">
        <v>47.62</v>
      </c>
      <c r="DN7" s="25">
        <v>48.55</v>
      </c>
      <c r="DO7" s="25">
        <v>49.2</v>
      </c>
      <c r="DP7" s="25">
        <v>50.01</v>
      </c>
      <c r="DQ7" s="25">
        <v>50.99</v>
      </c>
      <c r="DR7" s="25">
        <v>51.51</v>
      </c>
      <c r="DS7" s="25">
        <v>11.39</v>
      </c>
      <c r="DT7" s="25">
        <v>13.92</v>
      </c>
      <c r="DU7" s="25">
        <v>18.3</v>
      </c>
      <c r="DV7" s="25">
        <v>20.399999999999999</v>
      </c>
      <c r="DW7" s="25">
        <v>22.31</v>
      </c>
      <c r="DX7" s="25">
        <v>16.27</v>
      </c>
      <c r="DY7" s="25">
        <v>17.11</v>
      </c>
      <c r="DZ7" s="25">
        <v>18.329999999999998</v>
      </c>
      <c r="EA7" s="25">
        <v>20.27</v>
      </c>
      <c r="EB7" s="25">
        <v>21.69</v>
      </c>
      <c r="EC7" s="25">
        <v>23.75</v>
      </c>
      <c r="ED7" s="25">
        <v>0.91</v>
      </c>
      <c r="EE7" s="25">
        <v>0.63</v>
      </c>
      <c r="EF7" s="25">
        <v>0.84</v>
      </c>
      <c r="EG7" s="25">
        <v>0.56000000000000005</v>
      </c>
      <c r="EH7" s="25">
        <v>0.5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2024-01-25T04:40:53Z</cp:lastPrinted>
  <dcterms:created xsi:type="dcterms:W3CDTF">2023-12-05T00:54:36Z</dcterms:created>
  <dcterms:modified xsi:type="dcterms:W3CDTF">2024-07-30T01:50:48Z</dcterms:modified>
  <cp:category/>
</cp:coreProperties>
</file>