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5年度決算用\水道事業\"/>
    </mc:Choice>
  </mc:AlternateContent>
  <workbookProtection workbookAlgorithmName="SHA-512" workbookHashValue="2nPTUWJ/H/AJWVD7ptttT1r7MIXtnWPU/RxjAbx35hsGQvfcdKTyqrWkSz9jIxgQZ5qRq6Uas3/B83YxVOxTWA==" workbookSaltValue="+i3nAp+DPtucKRE0+xECD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<sst xmlns="http://schemas.openxmlformats.org/spreadsheetml/2006/main" count="228" uniqueCount="113">
  <si>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</si>
  <si>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</si>
  <si>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</si>
  <si>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</si>
  <si>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</si>
  <si>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</si>
  <si>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</si>
  <si>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</si>
  <si>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</si>
  <si>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</si>
  <si>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</si>
  <si>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</si>
  <si>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</si>
  <si>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</si>
  <si>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</si>
  <si>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</si>
  <si>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</si>
  <si>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</si>
  <si>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</si>
  <si>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</si>
  <si>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</si>
  <si>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</si>
  <si>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</si>
  <si>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</si>
  <si>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</si>
  <si>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</si>
  <si>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</si>
  <si>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</si>
  <si>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</si>
  <si>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</si>
  <si>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</si>
  <si>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</si>
  <si>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</si>
  <si>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</si>
  <si>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</si>
  <si>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</si>
  <si>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</si>
  <si>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</si>
  <si>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</si>
  <si>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</si>
  <si>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</si>
  <si>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</si>
  <si>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</si>
  <si>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</si>
  <si>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</si>
  <si>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</si>
  <si>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</si>
  <si>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</si>
  <si>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</si>
  <si>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</si>
  <si>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</si>
  <si>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</si>
  <si>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</si>
  <si>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</si>
  <si>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</si>
  <si>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</si>
  <si>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</si>
  <si>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</si>
  <si>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</si>
  <si>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</si>
  <si>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</si>
  <si>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</si>
  <si>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</si>
  <si>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</si>
  <si>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</si>
  <si>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</si>
  <si>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</si>
  <si>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</si>
  <si>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</si>
  <si>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</si>
  <si>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</si>
  <si>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</si>
  <si>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</si>
  <si>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</si>
  <si>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</si>
  <si>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</si>
  <si>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</si>
  <si>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</si>
  <si>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</si>
  <si>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</si>
  <si>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</si>
  <si>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</si>
  <si>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</si>
  <si>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</si>
  <si>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</si>
  <si>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</si>
  <si>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</si>
  <si>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</si>
  <si>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</si>
  <si>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</si>
  <si>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</si>
  <si>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</si>
  <si>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</si>
  <si>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</si>
  <si>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</si>
  <si>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</si>
  <si>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</si>
  <si>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</si>
  <si>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</si>
  <si>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</si>
  <si>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</si>
  <si>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</si>
  <si>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</si>
  <si>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</si>
  <si>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</si>
  <si>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</si>
  <si>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</si>
  <si>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</si>
  <si>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</si>
  <si>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</si>
  <si>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①経常収支比率は前年度と比較し、5.61ポイント増加し100%を上回りましたが、類似団体平均値を下回りました。人口減少による給水収益の減少が見込まれるため、修繕費や物価高騰による費用の増加が見込まれるが、更なる費用削減が必要となります。
②累積欠損比率は継続して0%を維持しています。
③流動比率は、類似団体平均値を下回ってはいるものの100%を上回っており、短期的な債務の支払能力を有しています。企業債残高が負債の多くを占めており、今後も管路更新工事等の増加が見込まれることから、低い値となることが</t>
    </r>
    <r>
      <rPr>
        <sz val="11"/>
        <rFont val="ＭＳ ゴシック"/>
        <family val="3"/>
        <charset val="128"/>
      </rPr>
      <t>予想されます。</t>
    </r>
    <r>
      <rPr>
        <sz val="11"/>
        <color theme="1"/>
        <rFont val="ＭＳ ゴシック"/>
        <family val="3"/>
        <charset val="128"/>
      </rPr>
      <t xml:space="preserve">
④企業債残高対給水収益比率は、施設・設備更新の増に伴う企業債の借入額の増加により、前年度と比較し3.17ポイント増加しました。財政のバランスをとりながら管路更新等の事業の推進を図ります。
⑤料金回収率は、100%を下回った状態が続き、減少傾向となっています。費用が給水収益以外の収入で賄われている状態のため、適正な受益者負担の検討を進めていきます。
⑥給水原価は類似団体平均値を上回った状態が続いています。経常費用の削減のため、水道事業の広域化など抜本的な経営の効率化を図ることが必要といえます。
⑦施設利用率は類似団体と比較して高い状態です。
⑧有収率は前年度と比較し2.25ポイント増加しましたが、類似団体平均値を下回っています。管路の老朽化による漏水が疑われるため、AIによる漏水調査を実施し、計画的な管路更新を行います。</t>
    </r>
    <rPh sb="2" eb="3">
      <t>ツネ</t>
    </rPh>
    <rPh sb="8" eb="11">
      <t>ゼンネンド</t>
    </rPh>
    <rPh sb="12" eb="14">
      <t>ヒカク</t>
    </rPh>
    <rPh sb="24" eb="26">
      <t>ゾウカ</t>
    </rPh>
    <rPh sb="32" eb="34">
      <t>ウワマワ</t>
    </rPh>
    <rPh sb="40" eb="44">
      <t>ルイジダンタイ</t>
    </rPh>
    <rPh sb="44" eb="46">
      <t>ヘイキン</t>
    </rPh>
    <rPh sb="46" eb="47">
      <t>チ</t>
    </rPh>
    <rPh sb="48" eb="50">
      <t>シタマワ</t>
    </rPh>
    <rPh sb="55" eb="59">
      <t>ジンコウゲンショウ</t>
    </rPh>
    <rPh sb="62" eb="66">
      <t>キュウスイシュウエキ</t>
    </rPh>
    <rPh sb="67" eb="69">
      <t>ゲンショウ</t>
    </rPh>
    <rPh sb="70" eb="72">
      <t>ミコ</t>
    </rPh>
    <rPh sb="78" eb="81">
      <t>シュウゼンヒ</t>
    </rPh>
    <rPh sb="82" eb="86">
      <t>ブッカコウトウ</t>
    </rPh>
    <rPh sb="89" eb="91">
      <t>ヒヨウ</t>
    </rPh>
    <rPh sb="92" eb="94">
      <t>ゾウカ</t>
    </rPh>
    <rPh sb="95" eb="97">
      <t>ミコ</t>
    </rPh>
    <rPh sb="102" eb="103">
      <t>サラ</t>
    </rPh>
    <rPh sb="105" eb="109">
      <t>ヒヨウサクゲン</t>
    </rPh>
    <rPh sb="110" eb="112">
      <t>ヒツヨウ</t>
    </rPh>
    <rPh sb="180" eb="182">
      <t>タンキ</t>
    </rPh>
    <rPh sb="182" eb="183">
      <t>テキ</t>
    </rPh>
    <rPh sb="184" eb="186">
      <t>サイム</t>
    </rPh>
    <rPh sb="187" eb="189">
      <t>シハラ</t>
    </rPh>
    <rPh sb="189" eb="191">
      <t>ノウリョク</t>
    </rPh>
    <rPh sb="192" eb="193">
      <t>ユウ</t>
    </rPh>
    <rPh sb="199" eb="201">
      <t>キギョウ</t>
    </rPh>
    <rPh sb="201" eb="202">
      <t>サイ</t>
    </rPh>
    <rPh sb="202" eb="204">
      <t>ザンダカ</t>
    </rPh>
    <rPh sb="205" eb="207">
      <t>フサイ</t>
    </rPh>
    <rPh sb="208" eb="209">
      <t>オオ</t>
    </rPh>
    <rPh sb="211" eb="212">
      <t>シ</t>
    </rPh>
    <rPh sb="217" eb="219">
      <t>コンゴ</t>
    </rPh>
    <rPh sb="220" eb="222">
      <t>カンロ</t>
    </rPh>
    <rPh sb="222" eb="224">
      <t>コウシン</t>
    </rPh>
    <rPh sb="224" eb="226">
      <t>コウジ</t>
    </rPh>
    <rPh sb="226" eb="227">
      <t>トウ</t>
    </rPh>
    <rPh sb="228" eb="230">
      <t>ゾウカ</t>
    </rPh>
    <rPh sb="231" eb="233">
      <t>ミコ</t>
    </rPh>
    <rPh sb="241" eb="242">
      <t>ヒク</t>
    </rPh>
    <rPh sb="243" eb="244">
      <t>アタイ</t>
    </rPh>
    <rPh sb="250" eb="252">
      <t>ヨソウ</t>
    </rPh>
    <rPh sb="273" eb="275">
      <t>シセツ</t>
    </rPh>
    <rPh sb="276" eb="278">
      <t>セツビ</t>
    </rPh>
    <rPh sb="278" eb="280">
      <t>コウシン</t>
    </rPh>
    <rPh sb="283" eb="284">
      <t>トモナ</t>
    </rPh>
    <rPh sb="289" eb="290">
      <t>カ</t>
    </rPh>
    <rPh sb="290" eb="291">
      <t>イ</t>
    </rPh>
    <rPh sb="291" eb="292">
      <t>ガク</t>
    </rPh>
    <rPh sb="293" eb="294">
      <t>ゾウ</t>
    </rPh>
    <rPh sb="294" eb="295">
      <t>カ</t>
    </rPh>
    <rPh sb="314" eb="316">
      <t>ゾウカ</t>
    </rPh>
    <rPh sb="321" eb="323">
      <t>ザイセイ</t>
    </rPh>
    <rPh sb="334" eb="336">
      <t>カンロ</t>
    </rPh>
    <rPh sb="336" eb="338">
      <t>コウシン</t>
    </rPh>
    <rPh sb="338" eb="339">
      <t>トウ</t>
    </rPh>
    <rPh sb="340" eb="342">
      <t>ジギョウ</t>
    </rPh>
    <rPh sb="343" eb="345">
      <t>スイシン</t>
    </rPh>
    <rPh sb="346" eb="347">
      <t>ハカ</t>
    </rPh>
    <rPh sb="369" eb="371">
      <t>ジョウタイ</t>
    </rPh>
    <rPh sb="372" eb="373">
      <t>ツヅ</t>
    </rPh>
    <rPh sb="375" eb="379">
      <t>ゲンショウケイコウ</t>
    </rPh>
    <rPh sb="387" eb="389">
      <t>ヒヨウ</t>
    </rPh>
    <rPh sb="390" eb="392">
      <t>キュウスイ</t>
    </rPh>
    <rPh sb="392" eb="394">
      <t>シュウエキ</t>
    </rPh>
    <rPh sb="394" eb="396">
      <t>イガイ</t>
    </rPh>
    <rPh sb="397" eb="399">
      <t>シュウニュウ</t>
    </rPh>
    <rPh sb="400" eb="401">
      <t>マカナ</t>
    </rPh>
    <rPh sb="406" eb="408">
      <t>ジョウタイ</t>
    </rPh>
    <rPh sb="424" eb="425">
      <t>スス</t>
    </rPh>
    <rPh sb="434" eb="436">
      <t>キュウスイ</t>
    </rPh>
    <rPh sb="436" eb="438">
      <t>ゲンカ</t>
    </rPh>
    <rPh sb="439" eb="441">
      <t>ルイジ</t>
    </rPh>
    <rPh sb="441" eb="443">
      <t>ダンタイ</t>
    </rPh>
    <rPh sb="443" eb="445">
      <t>ヘイキン</t>
    </rPh>
    <rPh sb="445" eb="446">
      <t>アタイ</t>
    </rPh>
    <rPh sb="451" eb="453">
      <t>ジョウタイ</t>
    </rPh>
    <rPh sb="454" eb="455">
      <t>ツヅ</t>
    </rPh>
    <rPh sb="461" eb="465">
      <t>ケイジョウヒヨウ</t>
    </rPh>
    <rPh sb="466" eb="468">
      <t>サクゲン</t>
    </rPh>
    <rPh sb="472" eb="474">
      <t>スイドウ</t>
    </rPh>
    <rPh sb="474" eb="476">
      <t>ジギョウ</t>
    </rPh>
    <rPh sb="477" eb="480">
      <t>コウイキカ</t>
    </rPh>
    <rPh sb="482" eb="484">
      <t>バッポン</t>
    </rPh>
    <rPh sb="484" eb="485">
      <t>テキ</t>
    </rPh>
    <rPh sb="486" eb="488">
      <t>ケイエイ</t>
    </rPh>
    <rPh sb="489" eb="491">
      <t>コウリツ</t>
    </rPh>
    <rPh sb="491" eb="492">
      <t>カ</t>
    </rPh>
    <rPh sb="493" eb="494">
      <t>ハカ</t>
    </rPh>
    <rPh sb="498" eb="500">
      <t>ヒツヨウ</t>
    </rPh>
    <rPh sb="536" eb="539">
      <t>ゼンネンド</t>
    </rPh>
    <rPh sb="540" eb="542">
      <t>ヒカク</t>
    </rPh>
    <rPh sb="551" eb="553">
      <t>ゾウカ</t>
    </rPh>
    <rPh sb="559" eb="563">
      <t>ルイジダンタイ</t>
    </rPh>
    <rPh sb="563" eb="566">
      <t>ヘイキンチ</t>
    </rPh>
    <rPh sb="567" eb="569">
      <t>シタマワ</t>
    </rPh>
    <rPh sb="575" eb="577">
      <t>カンロ</t>
    </rPh>
    <rPh sb="578" eb="581">
      <t>ロウキュウカ</t>
    </rPh>
    <rPh sb="584" eb="586">
      <t>ロウスイ</t>
    </rPh>
    <rPh sb="587" eb="588">
      <t>ウタガ</t>
    </rPh>
    <rPh sb="599" eb="601">
      <t>ロウスイ</t>
    </rPh>
    <rPh sb="601" eb="603">
      <t>チョウサ</t>
    </rPh>
    <rPh sb="604" eb="606">
      <t>ジッシ</t>
    </rPh>
    <rPh sb="608" eb="611">
      <t>ケイカクテキ</t>
    </rPh>
    <rPh sb="612" eb="614">
      <t>カンロ</t>
    </rPh>
    <rPh sb="614" eb="616">
      <t>コウシン</t>
    </rPh>
    <rPh sb="617" eb="618">
      <t>オコナ</t>
    </rPh>
    <phoneticPr fontId="4"/>
  </si>
  <si>
    <r>
      <t>①有形固定資産減価償却率は、類似団体と比較して低い値で推移しているものの、管路の老朽化により増加傾向にあります。
②管路経年化率は、管路更新が進んだことにより、前年度と比較し1.02ポイント減少し</t>
    </r>
    <r>
      <rPr>
        <sz val="11"/>
        <rFont val="ＭＳ ゴシック"/>
        <family val="3"/>
        <charset val="128"/>
      </rPr>
      <t>、類似団体平均値を下回りました。しかし、</t>
    </r>
    <r>
      <rPr>
        <sz val="11"/>
        <color theme="1"/>
        <rFont val="ＭＳ ゴシック"/>
        <family val="3"/>
        <charset val="128"/>
      </rPr>
      <t>今後も老朽化した管路が増加していくため、平準化を図りながら計画的な管路更新を実施していきます。
③管路更新率は、管路耐震化工事の一部分を設計施工一括発注により実施し、管路更新を推進したため、前年度と比較し0.21ポイント増加し、</t>
    </r>
    <r>
      <rPr>
        <sz val="11"/>
        <rFont val="ＭＳ ゴシック"/>
        <family val="3"/>
        <charset val="128"/>
      </rPr>
      <t>類似団体平均値を上回りました。引き続き、</t>
    </r>
    <r>
      <rPr>
        <sz val="11"/>
        <color theme="1"/>
        <rFont val="ＭＳ ゴシック"/>
        <family val="3"/>
        <charset val="128"/>
      </rPr>
      <t>限られた人員・予算の中で効率的な施工に取り組みます。</t>
    </r>
    <rPh sb="25" eb="26">
      <t>アタイ</t>
    </rPh>
    <rPh sb="37" eb="39">
      <t>カンロ</t>
    </rPh>
    <rPh sb="80" eb="83">
      <t>ゼンネンド</t>
    </rPh>
    <rPh sb="84" eb="86">
      <t>ヒカク</t>
    </rPh>
    <rPh sb="95" eb="97">
      <t>ゲンショウ</t>
    </rPh>
    <rPh sb="99" eb="103">
      <t>ルイジダンタイ</t>
    </rPh>
    <rPh sb="103" eb="106">
      <t>ヘイキンチ</t>
    </rPh>
    <rPh sb="118" eb="120">
      <t>コンゴ</t>
    </rPh>
    <rPh sb="138" eb="141">
      <t>ヘイジュンカ</t>
    </rPh>
    <rPh sb="142" eb="143">
      <t>ハカ</t>
    </rPh>
    <rPh sb="147" eb="150">
      <t>ケイカクテキ</t>
    </rPh>
    <rPh sb="156" eb="158">
      <t>ジッシ</t>
    </rPh>
    <rPh sb="213" eb="216">
      <t>ゼンネンド</t>
    </rPh>
    <rPh sb="217" eb="219">
      <t>ヒカク</t>
    </rPh>
    <rPh sb="228" eb="230">
      <t>ゾウカ</t>
    </rPh>
    <rPh sb="232" eb="234">
      <t>ルイジ</t>
    </rPh>
    <rPh sb="234" eb="236">
      <t>ダンタイ</t>
    </rPh>
    <rPh sb="236" eb="239">
      <t>ヘイキンチ</t>
    </rPh>
    <rPh sb="240" eb="242">
      <t>ウワマワ</t>
    </rPh>
    <rPh sb="247" eb="248">
      <t>ヒ</t>
    </rPh>
    <rPh sb="249" eb="250">
      <t>ツヅ</t>
    </rPh>
    <rPh sb="264" eb="267">
      <t>コウリツテキ</t>
    </rPh>
    <rPh sb="268" eb="270">
      <t>セコウ</t>
    </rPh>
    <rPh sb="271" eb="272">
      <t>ト</t>
    </rPh>
    <rPh sb="273" eb="274">
      <t>ク</t>
    </rPh>
    <phoneticPr fontId="4"/>
  </si>
  <si>
    <t>　「1.経営の健全性・効率性」の分析から、料金回収率等の各種指標が旧簡水統合前と比較して悪化しており、経営基盤強化が急務となります。今後も、人口減少等に伴う水道料金収入の減少、リニア関連の設備投資、管路更新費用等の増加が見込まれることから、更なる経費削減・適正な受益者負担の検討を進めるとともに、有収率を向上させ、経営の効率性を高めていく必要があります。
　「2.老朽化の状況」の分析から、法定耐用年数を超える施設が増加しているため、アセットマネジメントにより耐用年数を超えても健全に使える資産を把握し、更新費用の平準化を図りながら、計画的な更新を実施します。また、管路耐震化の推進など災害に強い水道施設とすることで水道事業の経営基盤の強化を図り、持続可能な水道事業運営に努めていきます。</t>
    <rPh sb="4" eb="6">
      <t>ケイエイ</t>
    </rPh>
    <rPh sb="7" eb="10">
      <t>ケンゼンセイ</t>
    </rPh>
    <rPh sb="11" eb="14">
      <t>コウリツセイ</t>
    </rPh>
    <rPh sb="16" eb="18">
      <t>ブンセキ</t>
    </rPh>
    <rPh sb="21" eb="23">
      <t>リョウキン</t>
    </rPh>
    <rPh sb="23" eb="25">
      <t>カイシュウ</t>
    </rPh>
    <rPh sb="25" eb="26">
      <t>リツ</t>
    </rPh>
    <rPh sb="26" eb="27">
      <t>トウ</t>
    </rPh>
    <rPh sb="28" eb="30">
      <t>カクシュ</t>
    </rPh>
    <rPh sb="30" eb="32">
      <t>シヒョウ</t>
    </rPh>
    <rPh sb="33" eb="34">
      <t>キュウ</t>
    </rPh>
    <rPh sb="34" eb="36">
      <t>カンスイ</t>
    </rPh>
    <rPh sb="36" eb="38">
      <t>トウゴウ</t>
    </rPh>
    <rPh sb="38" eb="39">
      <t>マエ</t>
    </rPh>
    <rPh sb="40" eb="42">
      <t>ヒカク</t>
    </rPh>
    <rPh sb="44" eb="46">
      <t>アッカ</t>
    </rPh>
    <rPh sb="51" eb="53">
      <t>ケイエイ</t>
    </rPh>
    <rPh sb="53" eb="55">
      <t>キバン</t>
    </rPh>
    <rPh sb="55" eb="57">
      <t>キョウカ</t>
    </rPh>
    <rPh sb="58" eb="60">
      <t>キュウム</t>
    </rPh>
    <rPh sb="128" eb="130">
      <t>テキセイ</t>
    </rPh>
    <rPh sb="131" eb="134">
      <t>ジュエキシャ</t>
    </rPh>
    <rPh sb="134" eb="136">
      <t>フタン</t>
    </rPh>
    <rPh sb="137" eb="139">
      <t>ケントウ</t>
    </rPh>
    <rPh sb="182" eb="185">
      <t>ロウキュウカ</t>
    </rPh>
    <rPh sb="186" eb="188">
      <t>ジョウキョウ</t>
    </rPh>
    <rPh sb="190" eb="192">
      <t>ブンセキ</t>
    </rPh>
    <rPh sb="230" eb="232">
      <t>タイヨウ</t>
    </rPh>
    <rPh sb="232" eb="234">
      <t>ネンスウ</t>
    </rPh>
    <rPh sb="235" eb="236">
      <t>コ</t>
    </rPh>
    <rPh sb="239" eb="241">
      <t>ケンゼン</t>
    </rPh>
    <rPh sb="242" eb="243">
      <t>ツカ</t>
    </rPh>
    <rPh sb="245" eb="247">
      <t>シサン</t>
    </rPh>
    <rPh sb="248" eb="250">
      <t>ハアク</t>
    </rPh>
    <rPh sb="252" eb="254">
      <t>コウシン</t>
    </rPh>
    <rPh sb="254" eb="256">
      <t>ヒヨウ</t>
    </rPh>
    <rPh sb="257" eb="260">
      <t>ヘイジュンカ</t>
    </rPh>
    <rPh sb="261" eb="262">
      <t>ハカ</t>
    </rPh>
    <rPh sb="283" eb="285">
      <t>カンロ</t>
    </rPh>
    <rPh sb="285" eb="288">
      <t>タイシンカ</t>
    </rPh>
    <rPh sb="289" eb="291">
      <t>スイシン</t>
    </rPh>
    <rPh sb="321" eb="32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</si>
</sst>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0.63</c:v>
                </c:pt>
                <c:pt idx="1">
                  <c:v>0.84</c:v>
                </c:pt>
                <c:pt idx="2">
                  <c:v>0.56000000000000005</c:v>
                </c:pt>
                <c:pt idx="3">
                  <c:v>0.5</c:v>
                </c:pt>
                <c:pt idx="4">
                  <c:v>0.71</c:v>
                </c:pt>
              </c:numCache>
            </c:numRef>
          </c:val>
          <c:extLst>
            <c:ext xmlns:c16="http://schemas.microsoft.com/office/drawing/2014/chart" uri="{C3380CC4-5D6E-409C-BE32-E72D297353CC}">
              <c16:uniqueId val="{00000000-23E3-4AAF-BE5F-1ABD4C49A0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23E3-4AAF-BE5F-1ABD4C49A0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101.31</c:v>
                </c:pt>
                <c:pt idx="1">
                  <c:v>104.12</c:v>
                </c:pt>
                <c:pt idx="2">
                  <c:v>100.54</c:v>
                </c:pt>
                <c:pt idx="3">
                  <c:v>94.46</c:v>
                </c:pt>
                <c:pt idx="4">
                  <c:v>100.07</c:v>
                </c:pt>
              </c:numCache>
            </c:numRef>
          </c:val>
          <c:extLst>
            <c:ext xmlns:c16="http://schemas.microsoft.com/office/drawing/2014/chart" uri="{C3380CC4-5D6E-409C-BE32-E72D297353CC}">
              <c16:uniqueId val="{00000000-5AEB-4EA1-92BE-D26F01A397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5AEB-4EA1-92BE-D26F01A397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36.92</c:v>
                </c:pt>
                <c:pt idx="1">
                  <c:v>38.72</c:v>
                </c:pt>
                <c:pt idx="2">
                  <c:v>40.74</c:v>
                </c:pt>
                <c:pt idx="3">
                  <c:v>42.15</c:v>
                </c:pt>
                <c:pt idx="4">
                  <c:v>42.63</c:v>
                </c:pt>
              </c:numCache>
            </c:numRef>
          </c:val>
          <c:extLst>
            <c:ext xmlns:c16="http://schemas.microsoft.com/office/drawing/2014/chart" uri="{C3380CC4-5D6E-409C-BE32-E72D297353CC}">
              <c16:uniqueId val="{00000000-14B9-429B-888A-9ADBE630C4A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14B9-429B-888A-9ADBE630C4A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13.92</c:v>
                </c:pt>
                <c:pt idx="1">
                  <c:v>18.3</c:v>
                </c:pt>
                <c:pt idx="2">
                  <c:v>20.399999999999999</c:v>
                </c:pt>
                <c:pt idx="3">
                  <c:v>22.31</c:v>
                </c:pt>
                <c:pt idx="4">
                  <c:v>21.29</c:v>
                </c:pt>
              </c:numCache>
            </c:numRef>
          </c:val>
          <c:extLst>
            <c:ext xmlns:c16="http://schemas.microsoft.com/office/drawing/2014/chart" uri="{C3380CC4-5D6E-409C-BE32-E72D297353CC}">
              <c16:uniqueId val="{00000000-8613-4C0A-830A-8E2D2D8EEEE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8613-4C0A-830A-8E2D2D8EEEE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89-42A4-A70D-BE6187B594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4B89-42A4-A70D-BE6187B594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232.35</c:v>
                </c:pt>
                <c:pt idx="1">
                  <c:v>216.29</c:v>
                </c:pt>
                <c:pt idx="2">
                  <c:v>230.66</c:v>
                </c:pt>
                <c:pt idx="3">
                  <c:v>185.31</c:v>
                </c:pt>
                <c:pt idx="4">
                  <c:v>142.37</c:v>
                </c:pt>
              </c:numCache>
            </c:numRef>
          </c:val>
          <c:extLst>
            <c:ext xmlns:c16="http://schemas.microsoft.com/office/drawing/2014/chart" uri="{C3380CC4-5D6E-409C-BE32-E72D297353CC}">
              <c16:uniqueId val="{00000000-0BD7-41D2-9B8C-CE3BEF803B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0BD7-41D2-9B8C-CE3BEF803B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179.78</c:v>
                </c:pt>
                <c:pt idx="1">
                  <c:v>171.87</c:v>
                </c:pt>
                <c:pt idx="2">
                  <c:v>168.96</c:v>
                </c:pt>
                <c:pt idx="3">
                  <c:v>189.22</c:v>
                </c:pt>
                <c:pt idx="4">
                  <c:v>192.39</c:v>
                </c:pt>
              </c:numCache>
            </c:numRef>
          </c:val>
          <c:extLst>
            <c:ext xmlns:c16="http://schemas.microsoft.com/office/drawing/2014/chart" uri="{C3380CC4-5D6E-409C-BE32-E72D297353CC}">
              <c16:uniqueId val="{00000000-7BB7-42C3-B3A7-65823A41CE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7BB7-42C3-B3A7-65823A41CE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96.82</c:v>
                </c:pt>
                <c:pt idx="1">
                  <c:v>99.33</c:v>
                </c:pt>
                <c:pt idx="2">
                  <c:v>95.74</c:v>
                </c:pt>
                <c:pt idx="3">
                  <c:v>87.65</c:v>
                </c:pt>
                <c:pt idx="4">
                  <c:v>87.57</c:v>
                </c:pt>
              </c:numCache>
            </c:numRef>
          </c:val>
          <c:extLst>
            <c:ext xmlns:c16="http://schemas.microsoft.com/office/drawing/2014/chart" uri="{C3380CC4-5D6E-409C-BE32-E72D297353CC}">
              <c16:uniqueId val="{00000000-1B72-403E-829D-79BF1BDE5A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1B72-403E-829D-79BF1BDE5A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200.93</c:v>
                </c:pt>
                <c:pt idx="1">
                  <c:v>195.17</c:v>
                </c:pt>
                <c:pt idx="2">
                  <c:v>203.71</c:v>
                </c:pt>
                <c:pt idx="3">
                  <c:v>224.06</c:v>
                </c:pt>
                <c:pt idx="4">
                  <c:v>225.52</c:v>
                </c:pt>
              </c:numCache>
            </c:numRef>
          </c:val>
          <c:extLst>
            <c:ext xmlns:c16="http://schemas.microsoft.com/office/drawing/2014/chart" uri="{C3380CC4-5D6E-409C-BE32-E72D297353CC}">
              <c16:uniqueId val="{00000000-6D2B-4AD6-80F6-F63A80B07BB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6D2B-4AD6-80F6-F63A80B07BB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70.38</c:v>
                </c:pt>
                <c:pt idx="1">
                  <c:v>72.14</c:v>
                </c:pt>
                <c:pt idx="2">
                  <c:v>72.510000000000005</c:v>
                </c:pt>
                <c:pt idx="3">
                  <c:v>73.72</c:v>
                </c:pt>
                <c:pt idx="4">
                  <c:v>76.75</c:v>
                </c:pt>
              </c:numCache>
            </c:numRef>
          </c:val>
          <c:extLst>
            <c:ext xmlns:c16="http://schemas.microsoft.com/office/drawing/2014/chart" uri="{C3380CC4-5D6E-409C-BE32-E72D297353CC}">
              <c16:uniqueId val="{00000000-9BFE-4930-A9FF-269173523F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9BFE-4930-A9FF-269173523F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73.41</c:v>
                </c:pt>
                <c:pt idx="1">
                  <c:v>72.8</c:v>
                </c:pt>
                <c:pt idx="2">
                  <c:v>71.64</c:v>
                </c:pt>
                <c:pt idx="3">
                  <c:v>63.9</c:v>
                </c:pt>
                <c:pt idx="4">
                  <c:v>66.150000000000006</c:v>
                </c:pt>
              </c:numCache>
            </c:numRef>
          </c:val>
          <c:extLst>
            <c:ext xmlns:c16="http://schemas.microsoft.com/office/drawing/2014/chart" uri="{C3380CC4-5D6E-409C-BE32-E72D297353CC}">
              <c16:uniqueId val="{00000000-C062-4685-9DC9-63C60A0FC5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C062-4685-9DC9-63C60A0FC5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岐阜県　中津川市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74532</v>
      </c>
      <c r="AM8" s="44"/>
      <c r="AN8" s="44"/>
      <c r="AO8" s="44"/>
      <c r="AP8" s="44"/>
      <c r="AQ8" s="44"/>
      <c r="AR8" s="44"/>
      <c r="AS8" s="44"/>
      <c r="AT8" s="45">
        <f>データ!$S$6</f>
        <v>676.45</v>
      </c>
      <c r="AU8" s="46"/>
      <c r="AV8" s="46"/>
      <c r="AW8" s="46"/>
      <c r="AX8" s="46"/>
      <c r="AY8" s="46"/>
      <c r="AZ8" s="46"/>
      <c r="BA8" s="46"/>
      <c r="BB8" s="47">
        <f>データ!$T$6</f>
        <v>110.18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76.95</v>
      </c>
      <c r="J10" s="46"/>
      <c r="K10" s="46"/>
      <c r="L10" s="46"/>
      <c r="M10" s="46"/>
      <c r="N10" s="46"/>
      <c r="O10" s="80"/>
      <c r="P10" s="47">
        <f>データ!$P$6</f>
        <v>98.97</v>
      </c>
      <c r="Q10" s="47"/>
      <c r="R10" s="47"/>
      <c r="S10" s="47"/>
      <c r="T10" s="47"/>
      <c r="U10" s="47"/>
      <c r="V10" s="47"/>
      <c r="W10" s="44">
        <f>データ!$Q$6</f>
        <v>3410</v>
      </c>
      <c r="X10" s="44"/>
      <c r="Y10" s="44"/>
      <c r="Z10" s="44"/>
      <c r="AA10" s="44"/>
      <c r="AB10" s="44"/>
      <c r="AC10" s="44"/>
      <c r="AD10" s="2"/>
      <c r="AE10" s="2"/>
      <c r="AF10" s="2"/>
      <c r="AG10" s="2"/>
      <c r="AH10" s="2"/>
      <c r="AI10" s="2"/>
      <c r="AJ10" s="2"/>
      <c r="AK10" s="2"/>
      <c r="AL10" s="44">
        <f>データ!$U$6</f>
        <v>73281</v>
      </c>
      <c r="AM10" s="44"/>
      <c r="AN10" s="44"/>
      <c r="AO10" s="44"/>
      <c r="AP10" s="44"/>
      <c r="AQ10" s="44"/>
      <c r="AR10" s="44"/>
      <c r="AS10" s="44"/>
      <c r="AT10" s="45">
        <f>データ!$V$6</f>
        <v>247.75</v>
      </c>
      <c r="AU10" s="46"/>
      <c r="AV10" s="46"/>
      <c r="AW10" s="46"/>
      <c r="AX10" s="46"/>
      <c r="AY10" s="46"/>
      <c r="AZ10" s="46"/>
      <c r="BA10" s="46"/>
      <c r="BB10" s="47">
        <f>データ!$W$6</f>
        <v>295.79000000000002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81"/>
      <c r="BN16" s="81"/>
      <c r="BO16" s="81"/>
      <c r="BP16" s="81"/>
      <c r="BQ16" s="81"/>
      <c r="BR16" s="81"/>
      <c r="BS16" s="81"/>
      <c r="BT16" s="81"/>
      <c r="BU16" s="81"/>
      <c r="BV16" s="81"/>
      <c r="BW16" s="81"/>
      <c r="BX16" s="81"/>
      <c r="BY16" s="81"/>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81"/>
      <c r="BN17" s="81"/>
      <c r="BO17" s="81"/>
      <c r="BP17" s="81"/>
      <c r="BQ17" s="81"/>
      <c r="BR17" s="81"/>
      <c r="BS17" s="81"/>
      <c r="BT17" s="81"/>
      <c r="BU17" s="81"/>
      <c r="BV17" s="81"/>
      <c r="BW17" s="81"/>
      <c r="BX17" s="81"/>
      <c r="BY17" s="81"/>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81"/>
      <c r="BN18" s="81"/>
      <c r="BO18" s="81"/>
      <c r="BP18" s="81"/>
      <c r="BQ18" s="81"/>
      <c r="BR18" s="81"/>
      <c r="BS18" s="81"/>
      <c r="BT18" s="81"/>
      <c r="BU18" s="81"/>
      <c r="BV18" s="81"/>
      <c r="BW18" s="81"/>
      <c r="BX18" s="81"/>
      <c r="BY18" s="81"/>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81"/>
      <c r="BN19" s="81"/>
      <c r="BO19" s="81"/>
      <c r="BP19" s="81"/>
      <c r="BQ19" s="81"/>
      <c r="BR19" s="81"/>
      <c r="BS19" s="81"/>
      <c r="BT19" s="81"/>
      <c r="BU19" s="81"/>
      <c r="BV19" s="81"/>
      <c r="BW19" s="81"/>
      <c r="BX19" s="81"/>
      <c r="BY19" s="81"/>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81"/>
      <c r="BN20" s="81"/>
      <c r="BO20" s="81"/>
      <c r="BP20" s="81"/>
      <c r="BQ20" s="81"/>
      <c r="BR20" s="81"/>
      <c r="BS20" s="81"/>
      <c r="BT20" s="81"/>
      <c r="BU20" s="81"/>
      <c r="BV20" s="81"/>
      <c r="BW20" s="81"/>
      <c r="BX20" s="81"/>
      <c r="BY20" s="81"/>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81"/>
      <c r="BN21" s="81"/>
      <c r="BO21" s="81"/>
      <c r="BP21" s="81"/>
      <c r="BQ21" s="81"/>
      <c r="BR21" s="81"/>
      <c r="BS21" s="81"/>
      <c r="BT21" s="81"/>
      <c r="BU21" s="81"/>
      <c r="BV21" s="81"/>
      <c r="BW21" s="81"/>
      <c r="BX21" s="81"/>
      <c r="BY21" s="81"/>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81"/>
      <c r="BN22" s="81"/>
      <c r="BO22" s="81"/>
      <c r="BP22" s="81"/>
      <c r="BQ22" s="81"/>
      <c r="BR22" s="81"/>
      <c r="BS22" s="81"/>
      <c r="BT22" s="81"/>
      <c r="BU22" s="81"/>
      <c r="BV22" s="81"/>
      <c r="BW22" s="81"/>
      <c r="BX22" s="81"/>
      <c r="BY22" s="81"/>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81"/>
      <c r="BN23" s="81"/>
      <c r="BO23" s="81"/>
      <c r="BP23" s="81"/>
      <c r="BQ23" s="81"/>
      <c r="BR23" s="81"/>
      <c r="BS23" s="81"/>
      <c r="BT23" s="81"/>
      <c r="BU23" s="81"/>
      <c r="BV23" s="81"/>
      <c r="BW23" s="81"/>
      <c r="BX23" s="81"/>
      <c r="BY23" s="81"/>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81"/>
      <c r="BN24" s="81"/>
      <c r="BO24" s="81"/>
      <c r="BP24" s="81"/>
      <c r="BQ24" s="81"/>
      <c r="BR24" s="81"/>
      <c r="BS24" s="81"/>
      <c r="BT24" s="81"/>
      <c r="BU24" s="81"/>
      <c r="BV24" s="81"/>
      <c r="BW24" s="81"/>
      <c r="BX24" s="81"/>
      <c r="BY24" s="81"/>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81"/>
      <c r="BN25" s="81"/>
      <c r="BO25" s="81"/>
      <c r="BP25" s="81"/>
      <c r="BQ25" s="81"/>
      <c r="BR25" s="81"/>
      <c r="BS25" s="81"/>
      <c r="BT25" s="81"/>
      <c r="BU25" s="81"/>
      <c r="BV25" s="81"/>
      <c r="BW25" s="81"/>
      <c r="BX25" s="81"/>
      <c r="BY25" s="81"/>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81"/>
      <c r="BN26" s="81"/>
      <c r="BO26" s="81"/>
      <c r="BP26" s="81"/>
      <c r="BQ26" s="81"/>
      <c r="BR26" s="81"/>
      <c r="BS26" s="81"/>
      <c r="BT26" s="81"/>
      <c r="BU26" s="81"/>
      <c r="BV26" s="81"/>
      <c r="BW26" s="81"/>
      <c r="BX26" s="81"/>
      <c r="BY26" s="81"/>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81"/>
      <c r="BN27" s="81"/>
      <c r="BO27" s="81"/>
      <c r="BP27" s="81"/>
      <c r="BQ27" s="81"/>
      <c r="BR27" s="81"/>
      <c r="BS27" s="81"/>
      <c r="BT27" s="81"/>
      <c r="BU27" s="81"/>
      <c r="BV27" s="81"/>
      <c r="BW27" s="81"/>
      <c r="BX27" s="81"/>
      <c r="BY27" s="81"/>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81"/>
      <c r="BN28" s="81"/>
      <c r="BO28" s="81"/>
      <c r="BP28" s="81"/>
      <c r="BQ28" s="81"/>
      <c r="BR28" s="81"/>
      <c r="BS28" s="81"/>
      <c r="BT28" s="81"/>
      <c r="BU28" s="81"/>
      <c r="BV28" s="81"/>
      <c r="BW28" s="81"/>
      <c r="BX28" s="81"/>
      <c r="BY28" s="81"/>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81"/>
      <c r="BN29" s="81"/>
      <c r="BO29" s="81"/>
      <c r="BP29" s="81"/>
      <c r="BQ29" s="81"/>
      <c r="BR29" s="81"/>
      <c r="BS29" s="81"/>
      <c r="BT29" s="81"/>
      <c r="BU29" s="81"/>
      <c r="BV29" s="81"/>
      <c r="BW29" s="81"/>
      <c r="BX29" s="81"/>
      <c r="BY29" s="81"/>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81"/>
      <c r="BN30" s="81"/>
      <c r="BO30" s="81"/>
      <c r="BP30" s="81"/>
      <c r="BQ30" s="81"/>
      <c r="BR30" s="81"/>
      <c r="BS30" s="81"/>
      <c r="BT30" s="81"/>
      <c r="BU30" s="81"/>
      <c r="BV30" s="81"/>
      <c r="BW30" s="81"/>
      <c r="BX30" s="81"/>
      <c r="BY30" s="81"/>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81"/>
      <c r="BN31" s="81"/>
      <c r="BO31" s="81"/>
      <c r="BP31" s="81"/>
      <c r="BQ31" s="81"/>
      <c r="BR31" s="81"/>
      <c r="BS31" s="81"/>
      <c r="BT31" s="81"/>
      <c r="BU31" s="81"/>
      <c r="BV31" s="81"/>
      <c r="BW31" s="81"/>
      <c r="BX31" s="81"/>
      <c r="BY31" s="81"/>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81"/>
      <c r="BN32" s="81"/>
      <c r="BO32" s="81"/>
      <c r="BP32" s="81"/>
      <c r="BQ32" s="81"/>
      <c r="BR32" s="81"/>
      <c r="BS32" s="81"/>
      <c r="BT32" s="81"/>
      <c r="BU32" s="81"/>
      <c r="BV32" s="81"/>
      <c r="BW32" s="81"/>
      <c r="BX32" s="81"/>
      <c r="BY32" s="81"/>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81"/>
      <c r="BN33" s="81"/>
      <c r="BO33" s="81"/>
      <c r="BP33" s="81"/>
      <c r="BQ33" s="81"/>
      <c r="BR33" s="81"/>
      <c r="BS33" s="81"/>
      <c r="BT33" s="81"/>
      <c r="BU33" s="81"/>
      <c r="BV33" s="81"/>
      <c r="BW33" s="81"/>
      <c r="BX33" s="81"/>
      <c r="BY33" s="81"/>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81"/>
      <c r="BN34" s="81"/>
      <c r="BO34" s="81"/>
      <c r="BP34" s="81"/>
      <c r="BQ34" s="81"/>
      <c r="BR34" s="81"/>
      <c r="BS34" s="81"/>
      <c r="BT34" s="81"/>
      <c r="BU34" s="81"/>
      <c r="BV34" s="81"/>
      <c r="BW34" s="81"/>
      <c r="BX34" s="81"/>
      <c r="BY34" s="81"/>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81"/>
      <c r="BN35" s="81"/>
      <c r="BO35" s="81"/>
      <c r="BP35" s="81"/>
      <c r="BQ35" s="81"/>
      <c r="BR35" s="81"/>
      <c r="BS35" s="81"/>
      <c r="BT35" s="81"/>
      <c r="BU35" s="81"/>
      <c r="BV35" s="81"/>
      <c r="BW35" s="81"/>
      <c r="BX35" s="81"/>
      <c r="BY35" s="81"/>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81"/>
      <c r="BN36" s="81"/>
      <c r="BO36" s="81"/>
      <c r="BP36" s="81"/>
      <c r="BQ36" s="81"/>
      <c r="BR36" s="81"/>
      <c r="BS36" s="81"/>
      <c r="BT36" s="81"/>
      <c r="BU36" s="81"/>
      <c r="BV36" s="81"/>
      <c r="BW36" s="81"/>
      <c r="BX36" s="81"/>
      <c r="BY36" s="81"/>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81"/>
      <c r="BN37" s="81"/>
      <c r="BO37" s="81"/>
      <c r="BP37" s="81"/>
      <c r="BQ37" s="81"/>
      <c r="BR37" s="81"/>
      <c r="BS37" s="81"/>
      <c r="BT37" s="81"/>
      <c r="BU37" s="81"/>
      <c r="BV37" s="81"/>
      <c r="BW37" s="81"/>
      <c r="BX37" s="81"/>
      <c r="BY37" s="81"/>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81"/>
      <c r="BN38" s="81"/>
      <c r="BO38" s="81"/>
      <c r="BP38" s="81"/>
      <c r="BQ38" s="81"/>
      <c r="BR38" s="81"/>
      <c r="BS38" s="81"/>
      <c r="BT38" s="81"/>
      <c r="BU38" s="81"/>
      <c r="BV38" s="81"/>
      <c r="BW38" s="81"/>
      <c r="BX38" s="81"/>
      <c r="BY38" s="81"/>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81"/>
      <c r="BN39" s="81"/>
      <c r="BO39" s="81"/>
      <c r="BP39" s="81"/>
      <c r="BQ39" s="81"/>
      <c r="BR39" s="81"/>
      <c r="BS39" s="81"/>
      <c r="BT39" s="81"/>
      <c r="BU39" s="81"/>
      <c r="BV39" s="81"/>
      <c r="BW39" s="81"/>
      <c r="BX39" s="81"/>
      <c r="BY39" s="81"/>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81"/>
      <c r="BN40" s="81"/>
      <c r="BO40" s="81"/>
      <c r="BP40" s="81"/>
      <c r="BQ40" s="81"/>
      <c r="BR40" s="81"/>
      <c r="BS40" s="81"/>
      <c r="BT40" s="81"/>
      <c r="BU40" s="81"/>
      <c r="BV40" s="81"/>
      <c r="BW40" s="81"/>
      <c r="BX40" s="81"/>
      <c r="BY40" s="81"/>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81"/>
      <c r="BN41" s="81"/>
      <c r="BO41" s="81"/>
      <c r="BP41" s="81"/>
      <c r="BQ41" s="81"/>
      <c r="BR41" s="81"/>
      <c r="BS41" s="81"/>
      <c r="BT41" s="81"/>
      <c r="BU41" s="81"/>
      <c r="BV41" s="81"/>
      <c r="BW41" s="81"/>
      <c r="BX41" s="81"/>
      <c r="BY41" s="81"/>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81"/>
      <c r="BN42" s="81"/>
      <c r="BO42" s="81"/>
      <c r="BP42" s="81"/>
      <c r="BQ42" s="81"/>
      <c r="BR42" s="81"/>
      <c r="BS42" s="81"/>
      <c r="BT42" s="81"/>
      <c r="BU42" s="81"/>
      <c r="BV42" s="81"/>
      <c r="BW42" s="81"/>
      <c r="BX42" s="81"/>
      <c r="BY42" s="81"/>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81"/>
      <c r="BN43" s="81"/>
      <c r="BO43" s="81"/>
      <c r="BP43" s="81"/>
      <c r="BQ43" s="81"/>
      <c r="BR43" s="81"/>
      <c r="BS43" s="81"/>
      <c r="BT43" s="81"/>
      <c r="BU43" s="81"/>
      <c r="BV43" s="81"/>
      <c r="BW43" s="81"/>
      <c r="BX43" s="81"/>
      <c r="BY43" s="81"/>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81"/>
      <c r="BN44" s="81"/>
      <c r="BO44" s="81"/>
      <c r="BP44" s="81"/>
      <c r="BQ44" s="81"/>
      <c r="BR44" s="81"/>
      <c r="BS44" s="81"/>
      <c r="BT44" s="81"/>
      <c r="BU44" s="81"/>
      <c r="BV44" s="81"/>
      <c r="BW44" s="81"/>
      <c r="BX44" s="81"/>
      <c r="BY44" s="81"/>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6Yuyz+bo7K4fgl6QEbmhX6Nk4eVmH7lhGFkf05omIoh7oB4PeRaNRh8eUOHHEd4YQCL6B4TSuteV+7TlCqPFBg==" saltValue="a90OL7eeUp/1O3lVANpMx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212067</v>
      </c>
      <c r="D6" s="20">
        <f t="shared" si="3"/>
        <v>46</v>
      </c>
      <c r="E6" s="20">
        <f t="shared" si="3"/>
        <v>1</v>
      </c>
      <c r="F6" s="20">
        <f t="shared" si="3"/>
        <v>0</v>
      </c>
      <c r="G6" s="20">
        <f t="shared" si="3"/>
        <v>1</v>
      </c>
      <c r="H6" s="20" t="str">
        <f t="shared" si="3"/>
        <v>岐阜県　中津川市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76.95</v>
      </c>
      <c r="P6" s="21">
        <f t="shared" si="3"/>
        <v>98.97</v>
      </c>
      <c r="Q6" s="21">
        <f t="shared" si="3"/>
        <v>3410</v>
      </c>
      <c r="R6" s="21">
        <f t="shared" si="3"/>
        <v>74532</v>
      </c>
      <c r="S6" s="21">
        <f t="shared" si="3"/>
        <v>676.45</v>
      </c>
      <c r="T6" s="21">
        <f t="shared" si="3"/>
        <v>110.18</v>
      </c>
      <c r="U6" s="21">
        <f t="shared" si="3"/>
        <v>73281</v>
      </c>
      <c r="V6" s="21">
        <f t="shared" si="3"/>
        <v>247.75</v>
      </c>
      <c r="W6" s="21">
        <f t="shared" si="3"/>
        <v>295.79000000000002</v>
      </c>
      <c r="X6" s="22">
        <f>IF(X7="",NA(),X7)</f>
        <v>101.31</v>
      </c>
      <c r="Y6" s="22">
        <f t="shared" ref="Y6:AG6" si="4">IF(Y7="",NA(),Y7)</f>
        <v>104.12</v>
      </c>
      <c r="Z6" s="22">
        <f t="shared" si="4"/>
        <v>100.54</v>
      </c>
      <c r="AA6" s="22">
        <f t="shared" si="4"/>
        <v>94.46</v>
      </c>
      <c r="AB6" s="22">
        <f t="shared" si="4"/>
        <v>100.07</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232.35</v>
      </c>
      <c r="AU6" s="22">
        <f t="shared" ref="AU6:BC6" si="6">IF(AU7="",NA(),AU7)</f>
        <v>216.29</v>
      </c>
      <c r="AV6" s="22">
        <f t="shared" si="6"/>
        <v>230.66</v>
      </c>
      <c r="AW6" s="22">
        <f t="shared" si="6"/>
        <v>185.31</v>
      </c>
      <c r="AX6" s="22">
        <f t="shared" si="6"/>
        <v>142.37</v>
      </c>
      <c r="AY6" s="22">
        <f t="shared" si="6"/>
        <v>360.86</v>
      </c>
      <c r="AZ6" s="22">
        <f t="shared" si="6"/>
        <v>350.79</v>
      </c>
      <c r="BA6" s="22">
        <f t="shared" si="6"/>
        <v>354.57</v>
      </c>
      <c r="BB6" s="22">
        <f t="shared" si="6"/>
        <v>357.74</v>
      </c>
      <c r="BC6" s="22">
        <f t="shared" si="6"/>
        <v>344.88</v>
      </c>
      <c r="BD6" s="21" t="str">
        <f>IF(BD7="","",IF(BD7="-","【-】","【"&amp;SUBSTITUTE(TEXT(BD7,"#,##0.00"),"-","△")&amp;"】"))</f>
        <v>【243.36】</v>
      </c>
      <c r="BE6" s="22">
        <f>IF(BE7="",NA(),BE7)</f>
        <v>179.78</v>
      </c>
      <c r="BF6" s="22">
        <f t="shared" ref="BF6:BN6" si="7">IF(BF7="",NA(),BF7)</f>
        <v>171.87</v>
      </c>
      <c r="BG6" s="22">
        <f t="shared" si="7"/>
        <v>168.96</v>
      </c>
      <c r="BH6" s="22">
        <f t="shared" si="7"/>
        <v>189.22</v>
      </c>
      <c r="BI6" s="22">
        <f t="shared" si="7"/>
        <v>192.39</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96.82</v>
      </c>
      <c r="BQ6" s="22">
        <f t="shared" ref="BQ6:BY6" si="8">IF(BQ7="",NA(),BQ7)</f>
        <v>99.33</v>
      </c>
      <c r="BR6" s="22">
        <f t="shared" si="8"/>
        <v>95.74</v>
      </c>
      <c r="BS6" s="22">
        <f t="shared" si="8"/>
        <v>87.65</v>
      </c>
      <c r="BT6" s="22">
        <f t="shared" si="8"/>
        <v>87.57</v>
      </c>
      <c r="BU6" s="22">
        <f t="shared" si="8"/>
        <v>103.32</v>
      </c>
      <c r="BV6" s="22">
        <f t="shared" si="8"/>
        <v>100.85</v>
      </c>
      <c r="BW6" s="22">
        <f t="shared" si="8"/>
        <v>103.79</v>
      </c>
      <c r="BX6" s="22">
        <f t="shared" si="8"/>
        <v>98.3</v>
      </c>
      <c r="BY6" s="22">
        <f t="shared" si="8"/>
        <v>98.89</v>
      </c>
      <c r="BZ6" s="21" t="str">
        <f>IF(BZ7="","",IF(BZ7="-","【-】","【"&amp;SUBSTITUTE(TEXT(BZ7,"#,##0.00"),"-","△")&amp;"】"))</f>
        <v>【97.82】</v>
      </c>
      <c r="CA6" s="22">
        <f>IF(CA7="",NA(),CA7)</f>
        <v>200.93</v>
      </c>
      <c r="CB6" s="22">
        <f t="shared" ref="CB6:CJ6" si="9">IF(CB7="",NA(),CB7)</f>
        <v>195.17</v>
      </c>
      <c r="CC6" s="22">
        <f t="shared" si="9"/>
        <v>203.71</v>
      </c>
      <c r="CD6" s="22">
        <f t="shared" si="9"/>
        <v>224.06</v>
      </c>
      <c r="CE6" s="22">
        <f t="shared" si="9"/>
        <v>225.52</v>
      </c>
      <c r="CF6" s="22">
        <f t="shared" si="9"/>
        <v>168.56</v>
      </c>
      <c r="CG6" s="22">
        <f t="shared" si="9"/>
        <v>167.1</v>
      </c>
      <c r="CH6" s="22">
        <f t="shared" si="9"/>
        <v>167.86</v>
      </c>
      <c r="CI6" s="22">
        <f t="shared" si="9"/>
        <v>173.68</v>
      </c>
      <c r="CJ6" s="22">
        <f t="shared" si="9"/>
        <v>174.52</v>
      </c>
      <c r="CK6" s="21" t="str">
        <f>IF(CK7="","",IF(CK7="-","【-】","【"&amp;SUBSTITUTE(TEXT(CK7,"#,##0.00"),"-","△")&amp;"】"))</f>
        <v>【177.56】</v>
      </c>
      <c r="CL6" s="22">
        <f>IF(CL7="",NA(),CL7)</f>
        <v>70.38</v>
      </c>
      <c r="CM6" s="22">
        <f t="shared" ref="CM6:CU6" si="10">IF(CM7="",NA(),CM7)</f>
        <v>72.14</v>
      </c>
      <c r="CN6" s="22">
        <f t="shared" si="10"/>
        <v>72.510000000000005</v>
      </c>
      <c r="CO6" s="22">
        <f t="shared" si="10"/>
        <v>73.72</v>
      </c>
      <c r="CP6" s="22">
        <f t="shared" si="10"/>
        <v>76.75</v>
      </c>
      <c r="CQ6" s="22">
        <f t="shared" si="10"/>
        <v>59.51</v>
      </c>
      <c r="CR6" s="22">
        <f t="shared" si="10"/>
        <v>59.91</v>
      </c>
      <c r="CS6" s="22">
        <f t="shared" si="10"/>
        <v>59.4</v>
      </c>
      <c r="CT6" s="22">
        <f t="shared" si="10"/>
        <v>59.24</v>
      </c>
      <c r="CU6" s="22">
        <f t="shared" si="10"/>
        <v>58.77</v>
      </c>
      <c r="CV6" s="21" t="str">
        <f>IF(CV7="","",IF(CV7="-","【-】","【"&amp;SUBSTITUTE(TEXT(CV7,"#,##0.00"),"-","△")&amp;"】"))</f>
        <v>【59.81】</v>
      </c>
      <c r="CW6" s="22">
        <f>IF(CW7="",NA(),CW7)</f>
        <v>73.41</v>
      </c>
      <c r="CX6" s="22">
        <f t="shared" ref="CX6:DF6" si="11">IF(CX7="",NA(),CX7)</f>
        <v>72.8</v>
      </c>
      <c r="CY6" s="22">
        <f t="shared" si="11"/>
        <v>71.64</v>
      </c>
      <c r="CZ6" s="22">
        <f t="shared" si="11"/>
        <v>63.9</v>
      </c>
      <c r="DA6" s="22">
        <f t="shared" si="11"/>
        <v>66.150000000000006</v>
      </c>
      <c r="DB6" s="22">
        <f t="shared" si="11"/>
        <v>87.08</v>
      </c>
      <c r="DC6" s="22">
        <f t="shared" si="11"/>
        <v>87.26</v>
      </c>
      <c r="DD6" s="22">
        <f t="shared" si="11"/>
        <v>87.57</v>
      </c>
      <c r="DE6" s="22">
        <f t="shared" si="11"/>
        <v>87.26</v>
      </c>
      <c r="DF6" s="22">
        <f t="shared" si="11"/>
        <v>86.95</v>
      </c>
      <c r="DG6" s="21" t="str">
        <f>IF(DG7="","",IF(DG7="-","【-】","【"&amp;SUBSTITUTE(TEXT(DG7,"#,##0.00"),"-","△")&amp;"】"))</f>
        <v>【89.42】</v>
      </c>
      <c r="DH6" s="22">
        <f>IF(DH7="",NA(),DH7)</f>
        <v>36.92</v>
      </c>
      <c r="DI6" s="22">
        <f t="shared" ref="DI6:DQ6" si="12">IF(DI7="",NA(),DI7)</f>
        <v>38.72</v>
      </c>
      <c r="DJ6" s="22">
        <f t="shared" si="12"/>
        <v>40.74</v>
      </c>
      <c r="DK6" s="22">
        <f t="shared" si="12"/>
        <v>42.15</v>
      </c>
      <c r="DL6" s="22">
        <f t="shared" si="12"/>
        <v>42.63</v>
      </c>
      <c r="DM6" s="22">
        <f t="shared" si="12"/>
        <v>48.55</v>
      </c>
      <c r="DN6" s="22">
        <f t="shared" si="12"/>
        <v>49.2</v>
      </c>
      <c r="DO6" s="22">
        <f t="shared" si="12"/>
        <v>50.01</v>
      </c>
      <c r="DP6" s="22">
        <f t="shared" si="12"/>
        <v>50.99</v>
      </c>
      <c r="DQ6" s="22">
        <f t="shared" si="12"/>
        <v>51.79</v>
      </c>
      <c r="DR6" s="21" t="str">
        <f>IF(DR7="","",IF(DR7="-","【-】","【"&amp;SUBSTITUTE(TEXT(DR7,"#,##0.00"),"-","△")&amp;"】"))</f>
        <v>【52.02】</v>
      </c>
      <c r="DS6" s="22">
        <f>IF(DS7="",NA(),DS7)</f>
        <v>13.92</v>
      </c>
      <c r="DT6" s="22">
        <f t="shared" ref="DT6:EB6" si="13">IF(DT7="",NA(),DT7)</f>
        <v>18.3</v>
      </c>
      <c r="DU6" s="22">
        <f t="shared" si="13"/>
        <v>20.399999999999999</v>
      </c>
      <c r="DV6" s="22">
        <f t="shared" si="13"/>
        <v>22.31</v>
      </c>
      <c r="DW6" s="22">
        <f t="shared" si="13"/>
        <v>21.29</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0.63</v>
      </c>
      <c r="EE6" s="22">
        <f t="shared" ref="EE6:EM6" si="14">IF(EE7="",NA(),EE7)</f>
        <v>0.84</v>
      </c>
      <c r="EF6" s="22">
        <f t="shared" si="14"/>
        <v>0.56000000000000005</v>
      </c>
      <c r="EG6" s="22">
        <f t="shared" si="14"/>
        <v>0.5</v>
      </c>
      <c r="EH6" s="22">
        <f t="shared" si="14"/>
        <v>0.71</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212067</v>
      </c>
      <c r="D7" s="24">
        <v>46</v>
      </c>
      <c r="E7" s="24">
        <v>1</v>
      </c>
      <c r="F7" s="24">
        <v>0</v>
      </c>
      <c r="G7" s="24">
        <v>1</v>
      </c>
      <c r="H7" s="24" t="s">
        <v>93</v>
      </c>
      <c r="I7" s="24" t="s">
        <v>94</v>
      </c>
      <c r="J7" s="24" t="s">
        <v>95</v>
      </c>
      <c r="K7" s="24" t="s">
        <v>96</v>
      </c>
      <c r="L7" s="24" t="s">
        <v>97</v>
      </c>
      <c r="M7" s="24" t="s">
        <v>98</v>
      </c>
      <c r="N7" s="25" t="s">
        <v>99</v>
      </c>
      <c r="O7" s="25">
        <v>76.95</v>
      </c>
      <c r="P7" s="25">
        <v>98.97</v>
      </c>
      <c r="Q7" s="25">
        <v>3410</v>
      </c>
      <c r="R7" s="25">
        <v>74532</v>
      </c>
      <c r="S7" s="25">
        <v>676.45</v>
      </c>
      <c r="T7" s="25">
        <v>110.18</v>
      </c>
      <c r="U7" s="25">
        <v>73281</v>
      </c>
      <c r="V7" s="25">
        <v>247.75</v>
      </c>
      <c r="W7" s="25">
        <v>295.79000000000002</v>
      </c>
      <c r="X7" s="25">
        <v>101.31</v>
      </c>
      <c r="Y7" s="25">
        <v>104.12</v>
      </c>
      <c r="Z7" s="25">
        <v>100.54</v>
      </c>
      <c r="AA7" s="25">
        <v>94.46</v>
      </c>
      <c r="AB7" s="25">
        <v>100.07</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232.35</v>
      </c>
      <c r="AU7" s="25">
        <v>216.29</v>
      </c>
      <c r="AV7" s="25">
        <v>230.66</v>
      </c>
      <c r="AW7" s="25">
        <v>185.31</v>
      </c>
      <c r="AX7" s="25">
        <v>142.37</v>
      </c>
      <c r="AY7" s="25">
        <v>360.86</v>
      </c>
      <c r="AZ7" s="25">
        <v>350.79</v>
      </c>
      <c r="BA7" s="25">
        <v>354.57</v>
      </c>
      <c r="BB7" s="25">
        <v>357.74</v>
      </c>
      <c r="BC7" s="25">
        <v>344.88</v>
      </c>
      <c r="BD7" s="25">
        <v>243.36</v>
      </c>
      <c r="BE7" s="25">
        <v>179.78</v>
      </c>
      <c r="BF7" s="25">
        <v>171.87</v>
      </c>
      <c r="BG7" s="25">
        <v>168.96</v>
      </c>
      <c r="BH7" s="25">
        <v>189.22</v>
      </c>
      <c r="BI7" s="25">
        <v>192.39</v>
      </c>
      <c r="BJ7" s="25">
        <v>309.27999999999997</v>
      </c>
      <c r="BK7" s="25">
        <v>322.92</v>
      </c>
      <c r="BL7" s="25">
        <v>303.45999999999998</v>
      </c>
      <c r="BM7" s="25">
        <v>307.27999999999997</v>
      </c>
      <c r="BN7" s="25">
        <v>304.02</v>
      </c>
      <c r="BO7" s="25">
        <v>265.93</v>
      </c>
      <c r="BP7" s="25">
        <v>96.82</v>
      </c>
      <c r="BQ7" s="25">
        <v>99.33</v>
      </c>
      <c r="BR7" s="25">
        <v>95.74</v>
      </c>
      <c r="BS7" s="25">
        <v>87.65</v>
      </c>
      <c r="BT7" s="25">
        <v>87.57</v>
      </c>
      <c r="BU7" s="25">
        <v>103.32</v>
      </c>
      <c r="BV7" s="25">
        <v>100.85</v>
      </c>
      <c r="BW7" s="25">
        <v>103.79</v>
      </c>
      <c r="BX7" s="25">
        <v>98.3</v>
      </c>
      <c r="BY7" s="25">
        <v>98.89</v>
      </c>
      <c r="BZ7" s="25">
        <v>97.82</v>
      </c>
      <c r="CA7" s="25">
        <v>200.93</v>
      </c>
      <c r="CB7" s="25">
        <v>195.17</v>
      </c>
      <c r="CC7" s="25">
        <v>203.71</v>
      </c>
      <c r="CD7" s="25">
        <v>224.06</v>
      </c>
      <c r="CE7" s="25">
        <v>225.52</v>
      </c>
      <c r="CF7" s="25">
        <v>168.56</v>
      </c>
      <c r="CG7" s="25">
        <v>167.1</v>
      </c>
      <c r="CH7" s="25">
        <v>167.86</v>
      </c>
      <c r="CI7" s="25">
        <v>173.68</v>
      </c>
      <c r="CJ7" s="25">
        <v>174.52</v>
      </c>
      <c r="CK7" s="25">
        <v>177.56</v>
      </c>
      <c r="CL7" s="25">
        <v>70.38</v>
      </c>
      <c r="CM7" s="25">
        <v>72.14</v>
      </c>
      <c r="CN7" s="25">
        <v>72.510000000000005</v>
      </c>
      <c r="CO7" s="25">
        <v>73.72</v>
      </c>
      <c r="CP7" s="25">
        <v>76.75</v>
      </c>
      <c r="CQ7" s="25">
        <v>59.51</v>
      </c>
      <c r="CR7" s="25">
        <v>59.91</v>
      </c>
      <c r="CS7" s="25">
        <v>59.4</v>
      </c>
      <c r="CT7" s="25">
        <v>59.24</v>
      </c>
      <c r="CU7" s="25">
        <v>58.77</v>
      </c>
      <c r="CV7" s="25">
        <v>59.81</v>
      </c>
      <c r="CW7" s="25">
        <v>73.41</v>
      </c>
      <c r="CX7" s="25">
        <v>72.8</v>
      </c>
      <c r="CY7" s="25">
        <v>71.64</v>
      </c>
      <c r="CZ7" s="25">
        <v>63.9</v>
      </c>
      <c r="DA7" s="25">
        <v>66.150000000000006</v>
      </c>
      <c r="DB7" s="25">
        <v>87.08</v>
      </c>
      <c r="DC7" s="25">
        <v>87.26</v>
      </c>
      <c r="DD7" s="25">
        <v>87.57</v>
      </c>
      <c r="DE7" s="25">
        <v>87.26</v>
      </c>
      <c r="DF7" s="25">
        <v>86.95</v>
      </c>
      <c r="DG7" s="25">
        <v>89.42</v>
      </c>
      <c r="DH7" s="25">
        <v>36.92</v>
      </c>
      <c r="DI7" s="25">
        <v>38.72</v>
      </c>
      <c r="DJ7" s="25">
        <v>40.74</v>
      </c>
      <c r="DK7" s="25">
        <v>42.15</v>
      </c>
      <c r="DL7" s="25">
        <v>42.63</v>
      </c>
      <c r="DM7" s="25">
        <v>48.55</v>
      </c>
      <c r="DN7" s="25">
        <v>49.2</v>
      </c>
      <c r="DO7" s="25">
        <v>50.01</v>
      </c>
      <c r="DP7" s="25">
        <v>50.99</v>
      </c>
      <c r="DQ7" s="25">
        <v>51.79</v>
      </c>
      <c r="DR7" s="25">
        <v>52.02</v>
      </c>
      <c r="DS7" s="25">
        <v>13.92</v>
      </c>
      <c r="DT7" s="25">
        <v>18.3</v>
      </c>
      <c r="DU7" s="25">
        <v>20.399999999999999</v>
      </c>
      <c r="DV7" s="25">
        <v>22.31</v>
      </c>
      <c r="DW7" s="25">
        <v>21.29</v>
      </c>
      <c r="DX7" s="25">
        <v>17.11</v>
      </c>
      <c r="DY7" s="25">
        <v>18.329999999999998</v>
      </c>
      <c r="DZ7" s="25">
        <v>20.27</v>
      </c>
      <c r="EA7" s="25">
        <v>21.69</v>
      </c>
      <c r="EB7" s="25">
        <v>23.19</v>
      </c>
      <c r="EC7" s="25">
        <v>25.37</v>
      </c>
      <c r="ED7" s="25">
        <v>0.63</v>
      </c>
      <c r="EE7" s="25">
        <v>0.84</v>
      </c>
      <c r="EF7" s="25">
        <v>0.56000000000000005</v>
      </c>
      <c r="EG7" s="25">
        <v>0.5</v>
      </c>
      <c r="EH7" s="25">
        <v>0.71</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2025-01-24T06:49:38Z</dcterms:created>
  <dcterms:modified xsi:type="dcterms:W3CDTF">2025-01-31T04:10:53Z</dcterms:modified>
  <cp:category/>
</cp:coreProperties>
</file>