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15b01\水道経営課$\15 調査・統計\2_経営分析比較表\R4年度決算用\下水道事業\3　回答\"/>
    </mc:Choice>
  </mc:AlternateContent>
  <workbookProtection workbookAlgorithmName="SHA-512" workbookHashValue="q8WQX/h1DNuzuz3BtxZlmy6r5z70Ld3dCLL4ENTqksl2pLoq9na2XwaaxKhPFX2sL+XDxfsRNT3QK59ROlp8rQ==" workbookSaltValue="4fwJi6MhTqtRZNcYAEh23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<sst xmlns="http://schemas.openxmlformats.org/spreadsheetml/2006/main" count="275" uniqueCount="118">
  <si>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</si>
  <si>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</si>
  <si>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</si>
  <si>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</si>
  <si>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</si>
  <si>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</si>
  <si>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</si>
  <si>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</si>
  <si>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</si>
  <si>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</si>
  <si>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</si>
  <si>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</si>
  <si>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</si>
  <si>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</si>
  <si>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</si>
  <si>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</si>
  <si>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</si>
  <si>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</si>
  <si>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</si>
  <si>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</si>
  <si>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</si>
  <si>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</si>
  <si>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</si>
  <si>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</si>
  <si>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</si>
  <si>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</si>
  <si>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</si>
  <si>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</si>
  <si>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</si>
  <si>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</si>
  <si>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</si>
  <si>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</si>
  <si>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</si>
  <si>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</si>
  <si>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</si>
  <si>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</si>
  <si>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</si>
  <si>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</si>
  <si>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</si>
  <si>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</si>
  <si>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</si>
  <si>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</si>
  <si>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</si>
  <si>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</si>
  <si>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</si>
  <si>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</si>
  <si>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</si>
  <si>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</si>
  <si>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</si>
  <si>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</si>
  <si>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</si>
  <si>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</si>
  <si>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</si>
  <si>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</si>
  <si>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</si>
  <si>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</si>
  <si>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</si>
  <si>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</si>
  <si>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</si>
  <si>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</si>
  <si>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</si>
  <si>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</si>
  <si>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</si>
  <si>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</si>
  <si>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</si>
  <si>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</si>
  <si>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</si>
  <si>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</si>
  <si>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</si>
  <si>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</si>
  <si>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</si>
  <si>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</si>
  <si>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</si>
  <si>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</si>
  <si>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</si>
  <si>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</si>
  <si>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</si>
  <si>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</si>
  <si>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</si>
  <si>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</si>
  <si>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</si>
  <si>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</si>
  <si>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</si>
  <si>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</si>
  <si>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</si>
  <si>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</si>
  <si>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</si>
  <si>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</si>
  <si>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</si>
  <si>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</si>
  <si>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</si>
  <si>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</si>
  <si>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</si>
  <si>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</si>
  <si>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</si>
  <si>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</si>
  <si>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</si>
  <si>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</si>
  <si>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</si>
  <si>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</si>
  <si>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</si>
  <si>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</si>
  <si>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</si>
  <si>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</si>
  <si>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</si>
  <si>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</si>
  <si>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</si>
  <si>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</si>
  <si>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</si>
  <si>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</si>
  <si>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</si>
  <si>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</si>
  <si>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</si>
  <si>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</si>
  <si>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</si>
  <si>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①有形固定資産減価償却率は、取得から経過した年数が短い資産が多く、類似団体平均値を下回っています。償却の進行を把握し、今後の予測を立てると共に他の指標と合わせて分析を行います。
②管渠老朽化率は、9処理区の供用開始が平成9年から平成19年の間であり、法定耐用年数を経過した管渠がないため、0％となります。管渠の更新時期はまだ到来していませんが、老朽化率の上昇に備えて、最適整備構想に基づき計画的な更新を図ります。
③管渠改善率は、施工した更新工事がないため0％となります。</t>
    <rPh sb="104" eb="106">
      <t>キョウヨウ</t>
    </rPh>
    <rPh sb="109" eb="111">
      <t>ヘイセイ</t>
    </rPh>
    <rPh sb="112" eb="113">
      <t>ネン</t>
    </rPh>
    <rPh sb="115" eb="117">
      <t>ヘイセイ</t>
    </rPh>
    <rPh sb="119" eb="120">
      <t>ネン</t>
    </rPh>
    <rPh sb="185" eb="187">
      <t>サイテキ</t>
    </rPh>
    <rPh sb="187" eb="189">
      <t>セイビ</t>
    </rPh>
    <rPh sb="189" eb="191">
      <t>コウソウ</t>
    </rPh>
    <rPh sb="192" eb="193">
      <t>モト</t>
    </rPh>
    <rPh sb="217" eb="219">
      <t>セコウ</t>
    </rPh>
    <rPh sb="223" eb="225">
      <t>コウジ</t>
    </rPh>
    <phoneticPr fontId="4"/>
  </si>
  <si>
    <t xml:space="preserve">　当市の人口は今後も減少が予想されています。当該処理区域内は人口密度が低く使用料収入が低い傾向にあり、中山間地域特有の地形から設備が多いため汚水処理費等が相対的に割高であるため、人口減少に比例して経営状況は徐々に厳しくなっていくと考えられます。また、一般会計繰入金については地方交付税が減額されていく中で必要とする繰入額が確保できない可能性を排除できません。
　令和2年4月から、下水道事業は地方公営企業法を適用しました。減価償却費などを含め、より正確かつ客観的に経営状況をとらえることが可能となりました。今後は、より丁寧な分析を行い適正な受益者負担を検討しつつ、将来の設備更新に備えるために、最適整備構想に基づく計画的な維持更新に努め持続可能な下水道経営の確立を目指し、経営改善に努めます。
</t>
    <rPh sb="7" eb="9">
      <t>コンゴ</t>
    </rPh>
    <rPh sb="13" eb="15">
      <t>ヨソウ</t>
    </rPh>
    <rPh sb="22" eb="24">
      <t>トウガイ</t>
    </rPh>
    <rPh sb="24" eb="26">
      <t>ショリ</t>
    </rPh>
    <rPh sb="26" eb="28">
      <t>クイキ</t>
    </rPh>
    <rPh sb="28" eb="29">
      <t>ナイ</t>
    </rPh>
    <rPh sb="30" eb="34">
      <t>ジンコウミツド</t>
    </rPh>
    <rPh sb="35" eb="36">
      <t>ヒク</t>
    </rPh>
    <rPh sb="37" eb="40">
      <t>シヨウリョウ</t>
    </rPh>
    <rPh sb="40" eb="42">
      <t>シュウニュウ</t>
    </rPh>
    <rPh sb="43" eb="44">
      <t>ヒク</t>
    </rPh>
    <rPh sb="45" eb="47">
      <t>ケイコウ</t>
    </rPh>
    <rPh sb="51" eb="52">
      <t>チュウ</t>
    </rPh>
    <rPh sb="52" eb="54">
      <t>サンカン</t>
    </rPh>
    <rPh sb="54" eb="56">
      <t>チイキ</t>
    </rPh>
    <rPh sb="56" eb="58">
      <t>トクユウ</t>
    </rPh>
    <rPh sb="59" eb="61">
      <t>チケイ</t>
    </rPh>
    <rPh sb="66" eb="67">
      <t>オオ</t>
    </rPh>
    <rPh sb="70" eb="74">
      <t>オスイショリ</t>
    </rPh>
    <rPh sb="74" eb="75">
      <t>ヒ</t>
    </rPh>
    <rPh sb="75" eb="76">
      <t>トウ</t>
    </rPh>
    <rPh sb="77" eb="80">
      <t>ソウタイテキ</t>
    </rPh>
    <rPh sb="81" eb="83">
      <t>ワリダカ</t>
    </rPh>
    <rPh sb="89" eb="91">
      <t>ジンコウ</t>
    </rPh>
    <rPh sb="91" eb="93">
      <t>ゲンショウ</t>
    </rPh>
    <rPh sb="94" eb="96">
      <t>ヒレイ</t>
    </rPh>
    <rPh sb="98" eb="100">
      <t>ケイエイ</t>
    </rPh>
    <rPh sb="100" eb="102">
      <t>ジョウキョウ</t>
    </rPh>
    <rPh sb="103" eb="105">
      <t>ジョジョ</t>
    </rPh>
    <rPh sb="106" eb="107">
      <t>キビ</t>
    </rPh>
    <rPh sb="115" eb="116">
      <t>カンガ</t>
    </rPh>
    <rPh sb="196" eb="198">
      <t>チホウ</t>
    </rPh>
    <rPh sb="202" eb="203">
      <t>ホウ</t>
    </rPh>
    <rPh sb="204" eb="206">
      <t>テキヨウ</t>
    </rPh>
    <rPh sb="253" eb="255">
      <t>コンゴ</t>
    </rPh>
    <rPh sb="267" eb="269">
      <t>テキセイ</t>
    </rPh>
    <rPh sb="270" eb="273">
      <t>ジュエキシャ</t>
    </rPh>
    <rPh sb="273" eb="275">
      <t>フタン</t>
    </rPh>
    <rPh sb="276" eb="278">
      <t>ケントウ</t>
    </rPh>
    <rPh sb="282" eb="284">
      <t>ショウライ</t>
    </rPh>
    <rPh sb="285" eb="287">
      <t>セツビ</t>
    </rPh>
    <rPh sb="287" eb="289">
      <t>コウシン</t>
    </rPh>
    <rPh sb="290" eb="291">
      <t>ソナ</t>
    </rPh>
    <rPh sb="307" eb="309">
      <t>ケイカク</t>
    </rPh>
    <rPh sb="309" eb="310">
      <t>テキ</t>
    </rPh>
    <rPh sb="311" eb="313">
      <t>イジ</t>
    </rPh>
    <rPh sb="313" eb="315">
      <t>コウシン</t>
    </rPh>
    <rPh sb="316" eb="317">
      <t>ツト</t>
    </rPh>
    <rPh sb="318" eb="320">
      <t>ジゾク</t>
    </rPh>
    <rPh sb="320" eb="322">
      <t>カノウ</t>
    </rPh>
    <rPh sb="323" eb="326">
      <t>ゲスイドウ</t>
    </rPh>
    <rPh sb="326" eb="328">
      <t>ケイエイ</t>
    </rPh>
    <rPh sb="329" eb="331">
      <t>カクリツ</t>
    </rPh>
    <rPh sb="332" eb="334">
      <t>メザ</t>
    </rPh>
    <phoneticPr fontId="4"/>
  </si>
  <si>
    <t>①経常収支比率は、100％を上回っていますが、令和4年度から開始した隔月検針への移行調整により約1か月分の使用料収入が減となりました。一般会計繰入金による収入が大きく、人口、年間有収水量の減少により使用料収入は減少傾向にあるため、経営基盤の改善に努める必要があります。
②累積欠損金比率は、地方公営企業法の適用初年度に計上された一時的な損失がありましたが、黒字決算を結んだことで解消され、0％となりました。
③流動比率は、現金等の流動資産が、企業債の返済を主とした流動負債を下回っています。使用料収入の増加、経費削減により資金残高の維持に努める必要があります。
④企業債残高対事業規模比率は、類似団体平均値を下回っています。一般会計の負担額が多く平均値より低くなる傾向にあります。企業債の返済は順調に進んでおり、今後も必要最低限の借入のみ行うことで健全経営に努めます。
⑤経費回収率は、類似団体平均値を上回っていますが100％を下回りました。企業債の返済、施設更新に備え経費回収率の維持に努める必要があります。
⑥汚水処理原価は、類似団体平均値を下回っています。令和4年度は隔月検針への移行調整により、有収水量が約1か月分少ないためです。公費負担の減少に備えて引き続き接続率の向上に努めます。
⑦施設利用率は、類似団体平均値を上回りました。
⑧水洗化率は、類似団体平均値と同程度です。人口減少により水洗化率が微増することが予想されます。</t>
    <rPh sb="1" eb="3">
      <t>ケイジョウ</t>
    </rPh>
    <rPh sb="53" eb="58">
      <t>シヨウリョウシュウニュウ</t>
    </rPh>
    <rPh sb="84" eb="86">
      <t>ジンコウ</t>
    </rPh>
    <rPh sb="87" eb="89">
      <t>ネンカン</t>
    </rPh>
    <rPh sb="89" eb="93">
      <t>ユウシュウスイリョウ</t>
    </rPh>
    <rPh sb="94" eb="96">
      <t>ゲンショウ</t>
    </rPh>
    <rPh sb="99" eb="102">
      <t>シヨウリョウ</t>
    </rPh>
    <rPh sb="105" eb="107">
      <t>ゲンショウ</t>
    </rPh>
    <rPh sb="107" eb="109">
      <t>ケイコウ</t>
    </rPh>
    <rPh sb="115" eb="119">
      <t>ケイエイキバン</t>
    </rPh>
    <rPh sb="120" eb="122">
      <t>カイゼン</t>
    </rPh>
    <rPh sb="159" eb="161">
      <t>ケイジョウ</t>
    </rPh>
    <rPh sb="164" eb="167">
      <t>イチジテキ</t>
    </rPh>
    <rPh sb="168" eb="170">
      <t>ソンシツ</t>
    </rPh>
    <rPh sb="178" eb="180">
      <t>クロジ</t>
    </rPh>
    <rPh sb="180" eb="182">
      <t>ケッサン</t>
    </rPh>
    <rPh sb="183" eb="184">
      <t>ムス</t>
    </rPh>
    <rPh sb="205" eb="207">
      <t>リュウドウ</t>
    </rPh>
    <rPh sb="207" eb="209">
      <t>ヒリツ</t>
    </rPh>
    <rPh sb="245" eb="248">
      <t>シヨウリョウ</t>
    </rPh>
    <rPh sb="312" eb="316">
      <t>イッパンカイケイ</t>
    </rPh>
    <rPh sb="319" eb="320">
      <t>ガク</t>
    </rPh>
    <rPh sb="321" eb="322">
      <t>オオ</t>
    </rPh>
    <rPh sb="323" eb="326">
      <t>ヘイキンチ</t>
    </rPh>
    <rPh sb="328" eb="329">
      <t>ヒク</t>
    </rPh>
    <rPh sb="332" eb="334">
      <t>ケイコウ</t>
    </rPh>
    <rPh sb="344" eb="346">
      <t>ヘンサイ</t>
    </rPh>
    <rPh sb="347" eb="349">
      <t>ジュンチョウ</t>
    </rPh>
    <rPh sb="350" eb="351">
      <t>スス</t>
    </rPh>
    <rPh sb="421" eb="423">
      <t>キギョウ</t>
    </rPh>
    <rPh sb="423" eb="424">
      <t>サイ</t>
    </rPh>
    <rPh sb="425" eb="427">
      <t>ヘンサイ</t>
    </rPh>
    <rPh sb="428" eb="430">
      <t>シセツ</t>
    </rPh>
    <rPh sb="430" eb="432">
      <t>コウシン</t>
    </rPh>
    <rPh sb="433" eb="434">
      <t>ソナ</t>
    </rPh>
    <rPh sb="435" eb="437">
      <t>ケイヒ</t>
    </rPh>
    <rPh sb="437" eb="440">
      <t>カイシュウリツ</t>
    </rPh>
    <rPh sb="441" eb="443">
      <t>イジ</t>
    </rPh>
    <rPh sb="444" eb="445">
      <t>ツト</t>
    </rPh>
    <rPh sb="447" eb="449">
      <t>ヒツヨウ</t>
    </rPh>
    <rPh sb="473" eb="474">
      <t>シタ</t>
    </rPh>
    <rPh sb="481" eb="483">
      <t>レイワ</t>
    </rPh>
    <rPh sb="484" eb="486">
      <t>ネンド</t>
    </rPh>
    <rPh sb="487" eb="491">
      <t>カクヅキケンシン</t>
    </rPh>
    <rPh sb="493" eb="497">
      <t>イコウチョウセイ</t>
    </rPh>
    <rPh sb="501" eb="505">
      <t>ユウシュウスイリョウ</t>
    </rPh>
    <rPh sb="506" eb="507">
      <t>ヤク</t>
    </rPh>
    <rPh sb="509" eb="510">
      <t>ゲツ</t>
    </rPh>
    <rPh sb="510" eb="511">
      <t>ブン</t>
    </rPh>
    <rPh sb="511" eb="512">
      <t>スク</t>
    </rPh>
    <rPh sb="524" eb="526">
      <t>ゲンショウ</t>
    </rPh>
    <rPh sb="527" eb="528">
      <t>ソナ</t>
    </rPh>
    <rPh sb="530" eb="531">
      <t>ヒ</t>
    </rPh>
    <rPh sb="532" eb="533">
      <t>ツヅ</t>
    </rPh>
    <rPh sb="541" eb="542">
      <t>ツト</t>
    </rPh>
    <rPh sb="563" eb="564">
      <t>ウエ</t>
    </rPh>
    <rPh sb="586" eb="589">
      <t>ドウテイド</t>
    </rPh>
    <rPh sb="592" eb="594">
      <t>ジンコウ</t>
    </rPh>
    <rPh sb="594" eb="596">
      <t>ゲンショウ</t>
    </rPh>
    <rPh sb="599" eb="602">
      <t>スイセンカ</t>
    </rPh>
    <rPh sb="602" eb="603">
      <t>リツ</t>
    </rPh>
    <rPh sb="604" eb="606">
      <t>ビゾウ</t>
    </rPh>
    <rPh sb="611" eb="613">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</si>
</sst>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BB6-4EC5-929E-43CF836CAD4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5BB6-4EC5-929E-43CF836CAD4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56.23</c:v>
                </c:pt>
                <c:pt idx="3">
                  <c:v>55.42</c:v>
                </c:pt>
                <c:pt idx="4">
                  <c:v>54.35</c:v>
                </c:pt>
              </c:numCache>
            </c:numRef>
          </c:val>
          <c:extLst>
            <c:ext xmlns:c16="http://schemas.microsoft.com/office/drawing/2014/chart" uri="{C3380CC4-5D6E-409C-BE32-E72D297353CC}">
              <c16:uniqueId val="{00000000-8B6C-4A8F-A66B-0B614F0F810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8B6C-4A8F-A66B-0B614F0F810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84.31</c:v>
                </c:pt>
                <c:pt idx="3">
                  <c:v>84.41</c:v>
                </c:pt>
                <c:pt idx="4">
                  <c:v>85.7</c:v>
                </c:pt>
              </c:numCache>
            </c:numRef>
          </c:val>
          <c:extLst>
            <c:ext xmlns:c16="http://schemas.microsoft.com/office/drawing/2014/chart" uri="{C3380CC4-5D6E-409C-BE32-E72D297353CC}">
              <c16:uniqueId val="{00000000-1B5E-490B-B3B7-99B94DD3EE9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1B5E-490B-B3B7-99B94DD3EE9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101.86</c:v>
                </c:pt>
                <c:pt idx="3">
                  <c:v>102.7</c:v>
                </c:pt>
                <c:pt idx="4">
                  <c:v>100.41</c:v>
                </c:pt>
              </c:numCache>
            </c:numRef>
          </c:val>
          <c:extLst>
            <c:ext xmlns:c16="http://schemas.microsoft.com/office/drawing/2014/chart" uri="{C3380CC4-5D6E-409C-BE32-E72D297353CC}">
              <c16:uniqueId val="{00000000-E00F-4AA7-B296-BFFDEACF80A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E00F-4AA7-B296-BFFDEACF80A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3.85</c:v>
                </c:pt>
                <c:pt idx="3">
                  <c:v>7.71</c:v>
                </c:pt>
                <c:pt idx="4">
                  <c:v>11.16</c:v>
                </c:pt>
              </c:numCache>
            </c:numRef>
          </c:val>
          <c:extLst>
            <c:ext xmlns:c16="http://schemas.microsoft.com/office/drawing/2014/chart" uri="{C3380CC4-5D6E-409C-BE32-E72D297353CC}">
              <c16:uniqueId val="{00000000-2AAD-42A9-9A21-7145E8B412F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2AAD-42A9-9A21-7145E8B412F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700-4AC9-91A7-C01EA42ACD9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700-4AC9-91A7-C01EA42ACD9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1.59</c:v>
                </c:pt>
                <c:pt idx="3" formatCode="#,##0.00;&quot;△&quot;#,##0.00">
                  <c:v>0</c:v>
                </c:pt>
                <c:pt idx="4" formatCode="#,##0.00;&quot;△&quot;#,##0.00">
                  <c:v>0</c:v>
                </c:pt>
              </c:numCache>
            </c:numRef>
          </c:val>
          <c:extLst>
            <c:ext xmlns:c16="http://schemas.microsoft.com/office/drawing/2014/chart" uri="{C3380CC4-5D6E-409C-BE32-E72D297353CC}">
              <c16:uniqueId val="{00000000-279C-42B7-9207-5828D0BAAC3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279C-42B7-9207-5828D0BAAC3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6.04</c:v>
                </c:pt>
                <c:pt idx="3">
                  <c:v>28.09</c:v>
                </c:pt>
                <c:pt idx="4">
                  <c:v>44.81</c:v>
                </c:pt>
              </c:numCache>
            </c:numRef>
          </c:val>
          <c:extLst>
            <c:ext xmlns:c16="http://schemas.microsoft.com/office/drawing/2014/chart" uri="{C3380CC4-5D6E-409C-BE32-E72D297353CC}">
              <c16:uniqueId val="{00000000-00FC-460B-BF21-BE34383CD5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00FC-460B-BF21-BE34383CD5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c:v>69.72</c:v>
                </c:pt>
                <c:pt idx="4">
                  <c:v>139.69999999999999</c:v>
                </c:pt>
              </c:numCache>
            </c:numRef>
          </c:val>
          <c:extLst>
            <c:ext xmlns:c16="http://schemas.microsoft.com/office/drawing/2014/chart" uri="{C3380CC4-5D6E-409C-BE32-E72D297353CC}">
              <c16:uniqueId val="{00000000-50FB-4994-AB75-325E8B145B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50FB-4994-AB75-325E8B145B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105.65</c:v>
                </c:pt>
                <c:pt idx="3">
                  <c:v>94.27</c:v>
                </c:pt>
                <c:pt idx="4">
                  <c:v>76.849999999999994</c:v>
                </c:pt>
              </c:numCache>
            </c:numRef>
          </c:val>
          <c:extLst>
            <c:ext xmlns:c16="http://schemas.microsoft.com/office/drawing/2014/chart" uri="{C3380CC4-5D6E-409C-BE32-E72D297353CC}">
              <c16:uniqueId val="{00000000-ADFA-461F-8204-5241273F885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ADFA-461F-8204-5241273F885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176.57</c:v>
                </c:pt>
                <c:pt idx="3">
                  <c:v>198.6</c:v>
                </c:pt>
                <c:pt idx="4">
                  <c:v>243.99</c:v>
                </c:pt>
              </c:numCache>
            </c:numRef>
          </c:val>
          <c:extLst>
            <c:ext xmlns:c16="http://schemas.microsoft.com/office/drawing/2014/chart" uri="{C3380CC4-5D6E-409C-BE32-E72D297353CC}">
              <c16:uniqueId val="{00000000-E974-4738-8307-43418D249AE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E974-4738-8307-43418D249AE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CB19" sqref="CB19"/>
    </sheetView>
  </sheetViews>
  <sheetFormatPr defaultColWidth="2.625" defaultRowHeight="13.5" x14ac:dyDescent="0.15"/>
  <cols>
    <col min="1" max="1" width="2.625" customWidth="1"/>
    <col min="2" max="62" width="3.75" customWidth="1"/>
    <col min="64" max="77" width="3.125" customWidth="1"/>
    <col min="78" max="78" width="3.37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岐阜県　中津川市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75401</v>
      </c>
      <c r="AM8" s="42"/>
      <c r="AN8" s="42"/>
      <c r="AO8" s="42"/>
      <c r="AP8" s="42"/>
      <c r="AQ8" s="42"/>
      <c r="AR8" s="42"/>
      <c r="AS8" s="42"/>
      <c r="AT8" s="35">
        <f>データ!T6</f>
        <v>676.45</v>
      </c>
      <c r="AU8" s="35"/>
      <c r="AV8" s="35"/>
      <c r="AW8" s="35"/>
      <c r="AX8" s="35"/>
      <c r="AY8" s="35"/>
      <c r="AZ8" s="35"/>
      <c r="BA8" s="35"/>
      <c r="BB8" s="35">
        <f>データ!U6</f>
        <v>111.47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71.760000000000005</v>
      </c>
      <c r="J10" s="35"/>
      <c r="K10" s="35"/>
      <c r="L10" s="35"/>
      <c r="M10" s="35"/>
      <c r="N10" s="35"/>
      <c r="O10" s="35"/>
      <c r="P10" s="35">
        <f>データ!P6</f>
        <v>10.33</v>
      </c>
      <c r="Q10" s="35"/>
      <c r="R10" s="35"/>
      <c r="S10" s="35"/>
      <c r="T10" s="35"/>
      <c r="U10" s="35"/>
      <c r="V10" s="35"/>
      <c r="W10" s="35">
        <f>データ!Q6</f>
        <v>85.54</v>
      </c>
      <c r="X10" s="35"/>
      <c r="Y10" s="35"/>
      <c r="Z10" s="35"/>
      <c r="AA10" s="35"/>
      <c r="AB10" s="35"/>
      <c r="AC10" s="35"/>
      <c r="AD10" s="42">
        <f>データ!R6</f>
        <v>3740</v>
      </c>
      <c r="AE10" s="42"/>
      <c r="AF10" s="42"/>
      <c r="AG10" s="42"/>
      <c r="AH10" s="42"/>
      <c r="AI10" s="42"/>
      <c r="AJ10" s="42"/>
      <c r="AK10" s="2"/>
      <c r="AL10" s="42">
        <f>データ!V6</f>
        <v>7652</v>
      </c>
      <c r="AM10" s="42"/>
      <c r="AN10" s="42"/>
      <c r="AO10" s="42"/>
      <c r="AP10" s="42"/>
      <c r="AQ10" s="42"/>
      <c r="AR10" s="42"/>
      <c r="AS10" s="42"/>
      <c r="AT10" s="35">
        <f>データ!W6</f>
        <v>19.670000000000002</v>
      </c>
      <c r="AU10" s="35"/>
      <c r="AV10" s="35"/>
      <c r="AW10" s="35"/>
      <c r="AX10" s="35"/>
      <c r="AY10" s="35"/>
      <c r="AZ10" s="35"/>
      <c r="BA10" s="35"/>
      <c r="BB10" s="35">
        <f>データ!X6</f>
        <v>389.02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M0S+kpzG3CejVkRp5O7m7GBTzWG2kWFkGQSt1m8LXvUNU8LdMOYui45HDeYcsgnrYkx66ulgW8TZ1piu3/3Q4A==" saltValue="t9U+iFl0fE4BdweQNU0rx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212067</v>
      </c>
      <c r="D6" s="19">
        <f t="shared" si="3"/>
        <v>46</v>
      </c>
      <c r="E6" s="19">
        <f t="shared" si="3"/>
        <v>17</v>
      </c>
      <c r="F6" s="19">
        <f t="shared" si="3"/>
        <v>5</v>
      </c>
      <c r="G6" s="19">
        <f t="shared" si="3"/>
        <v>0</v>
      </c>
      <c r="H6" s="19" t="str">
        <f t="shared" si="3"/>
        <v>岐阜県　中津川市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71.760000000000005</v>
      </c>
      <c r="P6" s="20">
        <f t="shared" si="3"/>
        <v>10.33</v>
      </c>
      <c r="Q6" s="20">
        <f t="shared" si="3"/>
        <v>85.54</v>
      </c>
      <c r="R6" s="20">
        <f t="shared" si="3"/>
        <v>3740</v>
      </c>
      <c r="S6" s="20">
        <f t="shared" si="3"/>
        <v>75401</v>
      </c>
      <c r="T6" s="20">
        <f t="shared" si="3"/>
        <v>676.45</v>
      </c>
      <c r="U6" s="20">
        <f t="shared" si="3"/>
        <v>111.47</v>
      </c>
      <c r="V6" s="20">
        <f t="shared" si="3"/>
        <v>7652</v>
      </c>
      <c r="W6" s="20">
        <f t="shared" si="3"/>
        <v>19.670000000000002</v>
      </c>
      <c r="X6" s="20">
        <f t="shared" si="3"/>
        <v>389.02</v>
      </c>
      <c r="Y6" s="21" t="str">
        <f>IF(Y7="",NA(),Y7)</f>
        <v>-</v>
      </c>
      <c r="Z6" s="21" t="str">
        <f t="shared" ref="Z6:AH6" si="4">IF(Z7="",NA(),Z7)</f>
        <v>-</v>
      </c>
      <c r="AA6" s="21">
        <f t="shared" si="4"/>
        <v>101.86</v>
      </c>
      <c r="AB6" s="21">
        <f t="shared" si="4"/>
        <v>102.7</v>
      </c>
      <c r="AC6" s="21">
        <f t="shared" si="4"/>
        <v>100.41</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1">
        <f t="shared" si="5"/>
        <v>1.59</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6.04</v>
      </c>
      <c r="AX6" s="21">
        <f t="shared" si="6"/>
        <v>28.09</v>
      </c>
      <c r="AY6" s="21">
        <f t="shared" si="6"/>
        <v>44.81</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1">
        <f t="shared" si="7"/>
        <v>69.72</v>
      </c>
      <c r="BJ6" s="21">
        <f t="shared" si="7"/>
        <v>139.69999999999999</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105.65</v>
      </c>
      <c r="BT6" s="21">
        <f t="shared" si="8"/>
        <v>94.27</v>
      </c>
      <c r="BU6" s="21">
        <f t="shared" si="8"/>
        <v>76.849999999999994</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176.57</v>
      </c>
      <c r="CE6" s="21">
        <f t="shared" si="9"/>
        <v>198.6</v>
      </c>
      <c r="CF6" s="21">
        <f t="shared" si="9"/>
        <v>243.99</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56.23</v>
      </c>
      <c r="CP6" s="21">
        <f t="shared" si="10"/>
        <v>55.42</v>
      </c>
      <c r="CQ6" s="21">
        <f t="shared" si="10"/>
        <v>54.35</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84.31</v>
      </c>
      <c r="DA6" s="21">
        <f t="shared" si="11"/>
        <v>84.41</v>
      </c>
      <c r="DB6" s="21">
        <f t="shared" si="11"/>
        <v>85.7</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3.85</v>
      </c>
      <c r="DL6" s="21">
        <f t="shared" si="12"/>
        <v>7.71</v>
      </c>
      <c r="DM6" s="21">
        <f t="shared" si="12"/>
        <v>11.16</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212067</v>
      </c>
      <c r="D7" s="23">
        <v>46</v>
      </c>
      <c r="E7" s="23">
        <v>17</v>
      </c>
      <c r="F7" s="23">
        <v>5</v>
      </c>
      <c r="G7" s="23">
        <v>0</v>
      </c>
      <c r="H7" s="23" t="s">
        <v>96</v>
      </c>
      <c r="I7" s="23" t="s">
        <v>97</v>
      </c>
      <c r="J7" s="23" t="s">
        <v>98</v>
      </c>
      <c r="K7" s="23" t="s">
        <v>99</v>
      </c>
      <c r="L7" s="23" t="s">
        <v>100</v>
      </c>
      <c r="M7" s="23" t="s">
        <v>101</v>
      </c>
      <c r="N7" s="24" t="s">
        <v>102</v>
      </c>
      <c r="O7" s="24">
        <v>71.760000000000005</v>
      </c>
      <c r="P7" s="24">
        <v>10.33</v>
      </c>
      <c r="Q7" s="24">
        <v>85.54</v>
      </c>
      <c r="R7" s="24">
        <v>3740</v>
      </c>
      <c r="S7" s="24">
        <v>75401</v>
      </c>
      <c r="T7" s="24">
        <v>676.45</v>
      </c>
      <c r="U7" s="24">
        <v>111.47</v>
      </c>
      <c r="V7" s="24">
        <v>7652</v>
      </c>
      <c r="W7" s="24">
        <v>19.670000000000002</v>
      </c>
      <c r="X7" s="24">
        <v>389.02</v>
      </c>
      <c r="Y7" s="24" t="s">
        <v>102</v>
      </c>
      <c r="Z7" s="24" t="s">
        <v>102</v>
      </c>
      <c r="AA7" s="24">
        <v>101.86</v>
      </c>
      <c r="AB7" s="24">
        <v>102.7</v>
      </c>
      <c r="AC7" s="24">
        <v>100.41</v>
      </c>
      <c r="AD7" s="24" t="s">
        <v>102</v>
      </c>
      <c r="AE7" s="24" t="s">
        <v>102</v>
      </c>
      <c r="AF7" s="24">
        <v>106.37</v>
      </c>
      <c r="AG7" s="24">
        <v>106.07</v>
      </c>
      <c r="AH7" s="24">
        <v>105.5</v>
      </c>
      <c r="AI7" s="24">
        <v>103.61</v>
      </c>
      <c r="AJ7" s="24" t="s">
        <v>102</v>
      </c>
      <c r="AK7" s="24" t="s">
        <v>102</v>
      </c>
      <c r="AL7" s="24">
        <v>1.59</v>
      </c>
      <c r="AM7" s="24">
        <v>0</v>
      </c>
      <c r="AN7" s="24">
        <v>0</v>
      </c>
      <c r="AO7" s="24" t="s">
        <v>102</v>
      </c>
      <c r="AP7" s="24" t="s">
        <v>102</v>
      </c>
      <c r="AQ7" s="24">
        <v>139.02000000000001</v>
      </c>
      <c r="AR7" s="24">
        <v>132.04</v>
      </c>
      <c r="AS7" s="24">
        <v>145.43</v>
      </c>
      <c r="AT7" s="24">
        <v>133.62</v>
      </c>
      <c r="AU7" s="24" t="s">
        <v>102</v>
      </c>
      <c r="AV7" s="24" t="s">
        <v>102</v>
      </c>
      <c r="AW7" s="24">
        <v>6.04</v>
      </c>
      <c r="AX7" s="24">
        <v>28.09</v>
      </c>
      <c r="AY7" s="24">
        <v>44.81</v>
      </c>
      <c r="AZ7" s="24" t="s">
        <v>102</v>
      </c>
      <c r="BA7" s="24" t="s">
        <v>102</v>
      </c>
      <c r="BB7" s="24">
        <v>29.13</v>
      </c>
      <c r="BC7" s="24">
        <v>35.69</v>
      </c>
      <c r="BD7" s="24">
        <v>38.4</v>
      </c>
      <c r="BE7" s="24">
        <v>36.94</v>
      </c>
      <c r="BF7" s="24" t="s">
        <v>102</v>
      </c>
      <c r="BG7" s="24" t="s">
        <v>102</v>
      </c>
      <c r="BH7" s="24">
        <v>0</v>
      </c>
      <c r="BI7" s="24">
        <v>69.72</v>
      </c>
      <c r="BJ7" s="24">
        <v>139.69999999999999</v>
      </c>
      <c r="BK7" s="24" t="s">
        <v>102</v>
      </c>
      <c r="BL7" s="24" t="s">
        <v>102</v>
      </c>
      <c r="BM7" s="24">
        <v>867.83</v>
      </c>
      <c r="BN7" s="24">
        <v>791.76</v>
      </c>
      <c r="BO7" s="24">
        <v>900.82</v>
      </c>
      <c r="BP7" s="24">
        <v>809.19</v>
      </c>
      <c r="BQ7" s="24" t="s">
        <v>102</v>
      </c>
      <c r="BR7" s="24" t="s">
        <v>102</v>
      </c>
      <c r="BS7" s="24">
        <v>105.65</v>
      </c>
      <c r="BT7" s="24">
        <v>94.27</v>
      </c>
      <c r="BU7" s="24">
        <v>76.849999999999994</v>
      </c>
      <c r="BV7" s="24" t="s">
        <v>102</v>
      </c>
      <c r="BW7" s="24" t="s">
        <v>102</v>
      </c>
      <c r="BX7" s="24">
        <v>57.08</v>
      </c>
      <c r="BY7" s="24">
        <v>56.26</v>
      </c>
      <c r="BZ7" s="24">
        <v>52.94</v>
      </c>
      <c r="CA7" s="24">
        <v>57.02</v>
      </c>
      <c r="CB7" s="24" t="s">
        <v>102</v>
      </c>
      <c r="CC7" s="24" t="s">
        <v>102</v>
      </c>
      <c r="CD7" s="24">
        <v>176.57</v>
      </c>
      <c r="CE7" s="24">
        <v>198.6</v>
      </c>
      <c r="CF7" s="24">
        <v>243.99</v>
      </c>
      <c r="CG7" s="24" t="s">
        <v>102</v>
      </c>
      <c r="CH7" s="24" t="s">
        <v>102</v>
      </c>
      <c r="CI7" s="24">
        <v>274.99</v>
      </c>
      <c r="CJ7" s="24">
        <v>282.08999999999997</v>
      </c>
      <c r="CK7" s="24">
        <v>303.27999999999997</v>
      </c>
      <c r="CL7" s="24">
        <v>273.68</v>
      </c>
      <c r="CM7" s="24" t="s">
        <v>102</v>
      </c>
      <c r="CN7" s="24" t="s">
        <v>102</v>
      </c>
      <c r="CO7" s="24">
        <v>56.23</v>
      </c>
      <c r="CP7" s="24">
        <v>55.42</v>
      </c>
      <c r="CQ7" s="24">
        <v>54.35</v>
      </c>
      <c r="CR7" s="24" t="s">
        <v>102</v>
      </c>
      <c r="CS7" s="24" t="s">
        <v>102</v>
      </c>
      <c r="CT7" s="24">
        <v>54.83</v>
      </c>
      <c r="CU7" s="24">
        <v>66.53</v>
      </c>
      <c r="CV7" s="24">
        <v>52.35</v>
      </c>
      <c r="CW7" s="24">
        <v>52.55</v>
      </c>
      <c r="CX7" s="24" t="s">
        <v>102</v>
      </c>
      <c r="CY7" s="24" t="s">
        <v>102</v>
      </c>
      <c r="CZ7" s="24">
        <v>84.31</v>
      </c>
      <c r="DA7" s="24">
        <v>84.41</v>
      </c>
      <c r="DB7" s="24">
        <v>85.7</v>
      </c>
      <c r="DC7" s="24" t="s">
        <v>102</v>
      </c>
      <c r="DD7" s="24" t="s">
        <v>102</v>
      </c>
      <c r="DE7" s="24">
        <v>84.7</v>
      </c>
      <c r="DF7" s="24">
        <v>84.67</v>
      </c>
      <c r="DG7" s="24">
        <v>84.39</v>
      </c>
      <c r="DH7" s="24">
        <v>87.3</v>
      </c>
      <c r="DI7" s="24" t="s">
        <v>102</v>
      </c>
      <c r="DJ7" s="24" t="s">
        <v>102</v>
      </c>
      <c r="DK7" s="24">
        <v>3.85</v>
      </c>
      <c r="DL7" s="24">
        <v>7.71</v>
      </c>
      <c r="DM7" s="24">
        <v>11.16</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2024-01-31T04:40:39Z</cp:lastPrinted>
  <dcterms:created xsi:type="dcterms:W3CDTF">2023-12-12T01:02:23Z</dcterms:created>
  <dcterms:modified xsi:type="dcterms:W3CDTF">2024-01-31T04:40:46Z</dcterms:modified>
  <cp:category/>
</cp:coreProperties>
</file>