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5年度決算用\下水道事業\"/>
    </mc:Choice>
  </mc:AlternateContent>
  <workbookProtection workbookAlgorithmName="SHA-512" workbookHashValue="Ql/+o4Oo3CRigWiYlsG0pk9i0a6hvlKVK6B1hFtptwH2v+7qJkfo185mI45JoVaMST9+zi7ztgfSeNsVjG81Tg==" workbookSaltValue="U+3N0FrtZy8sL3uPbbHIl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I10" i="4"/>
  <c r="B10" i="4"/>
  <c r="AL8" i="4"/>
  <c r="P8" i="4"/>
  <c r="I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<sst xmlns="http://schemas.openxmlformats.org/spreadsheetml/2006/main" count="253" uniqueCount="118">
  <si>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</si>
  <si>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</si>
  <si>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</si>
  <si>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</si>
  <si>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</si>
  <si>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</si>
  <si>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</si>
  <si>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</si>
  <si>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</si>
  <si>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</si>
  <si>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</si>
  <si>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</si>
  <si>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</si>
  <si>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</si>
  <si>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</si>
  <si>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</si>
  <si>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</si>
  <si>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</si>
  <si>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</si>
  <si>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</si>
  <si>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</si>
  <si>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</si>
  <si>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</si>
  <si>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</si>
  <si>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</si>
  <si>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</si>
  <si>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</si>
  <si>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</si>
  <si>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</si>
  <si>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</si>
  <si>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</si>
  <si>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</si>
  <si>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</si>
  <si>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</si>
  <si>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</si>
  <si>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</si>
  <si>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</si>
  <si>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</si>
  <si>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</si>
  <si>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</si>
  <si>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</si>
  <si>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</si>
  <si>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</si>
  <si>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</si>
  <si>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</si>
  <si>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</si>
  <si>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</si>
  <si>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</si>
  <si>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</si>
  <si>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</si>
  <si>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</si>
  <si>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</si>
  <si>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</si>
  <si>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</si>
  <si>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</si>
  <si>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</si>
  <si>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</si>
  <si>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</si>
  <si>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</si>
  <si>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</si>
  <si>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</si>
  <si>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</si>
  <si>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</si>
  <si>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</si>
  <si>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</si>
  <si>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</si>
  <si>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</si>
  <si>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</si>
  <si>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</si>
  <si>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</si>
  <si>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</si>
  <si>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</si>
  <si>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</si>
  <si>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</si>
  <si>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</si>
  <si>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</si>
  <si>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</si>
  <si>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</si>
  <si>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</si>
  <si>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</si>
  <si>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</si>
  <si>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</si>
  <si>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</si>
  <si>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</si>
  <si>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</si>
  <si>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</si>
  <si>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</si>
  <si>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</si>
  <si>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</si>
  <si>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</si>
  <si>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</si>
  <si>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</si>
  <si>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</si>
  <si>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</si>
  <si>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</si>
  <si>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</si>
  <si>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</si>
  <si>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</si>
  <si>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</si>
  <si>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</si>
  <si>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</si>
  <si>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</si>
  <si>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</si>
  <si>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</si>
  <si>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</si>
  <si>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</si>
  <si>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</si>
  <si>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</si>
  <si>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</si>
  <si>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</si>
  <si>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</si>
  <si>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</si>
  <si>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</si>
  <si>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</si>
  <si>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</si>
  <si>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は、100％及び類似団体平均値を下回りました。経常費用は年々減少となっているが、一般会計繰入金による収入が大きく、人口、年間有収水量の減少により使用料収入は減少傾向にあるため、経営基盤の改善に努める必要があります。
②累積欠損金比率は、当年度未処理欠損金の発生により25.29％となりました。一般会計からの繰入金が減少したことが大きな要因となっており、今後も繰入金、使用料収入の減少が見込まれることから、更なる費用削減が必要となります。
③流動比率は、微減したものの、類似団体平均値を上回っています。企業債の返済が現金等を大きく上回っているため、使用料収入の増加等により資金残高の維持に努める必要があります。
④企業債残高対事業規模比率は、一般会計の負担額が多く、類似団体平均値を下回っています。企業債の返済は順調に進んでおり、今後も必要最低限の借入のみ行うことで健全経営に努めます。
⑤経費回収率は、類似団体平均値を上回っていますが100％を下回りました。企業債の返済、施設更新に備え経費回収率の維持・改善に努める必要があります。
⑥汚水処理原価は、類似団体平均値を下回っています。公費負担の減少に備えて引き続き接続率の向上に努めます。
⑦施設利用率は、類似団体平均値を上回りました。
⑧水洗化率は、微増したが、類似団体平均値を下回しました。人口減少により水洗化率が微増することが予想されます。</t>
    <rPh sb="1" eb="3">
      <t>ケイジョウ</t>
    </rPh>
    <rPh sb="64" eb="66">
      <t>ジンコウ</t>
    </rPh>
    <rPh sb="67" eb="69">
      <t>ネンカン</t>
    </rPh>
    <rPh sb="69" eb="73">
      <t>ユウシュウスイリョウ</t>
    </rPh>
    <rPh sb="74" eb="76">
      <t>ゲンショウ</t>
    </rPh>
    <rPh sb="79" eb="82">
      <t>シヨウリョウ</t>
    </rPh>
    <rPh sb="85" eb="87">
      <t>ゲンショウ</t>
    </rPh>
    <rPh sb="87" eb="89">
      <t>ケイコウ</t>
    </rPh>
    <rPh sb="95" eb="99">
      <t>ケイエイキバン</t>
    </rPh>
    <rPh sb="100" eb="102">
      <t>カイゼン</t>
    </rPh>
    <rPh sb="125" eb="128">
      <t>トウネンド</t>
    </rPh>
    <rPh sb="128" eb="133">
      <t>ミショリケッソン</t>
    </rPh>
    <rPh sb="133" eb="134">
      <t>キン</t>
    </rPh>
    <rPh sb="135" eb="137">
      <t>ハッセイ</t>
    </rPh>
    <rPh sb="164" eb="166">
      <t>ゲンショウ</t>
    </rPh>
    <rPh sb="171" eb="172">
      <t>オオ</t>
    </rPh>
    <rPh sb="174" eb="176">
      <t>ヨウイン</t>
    </rPh>
    <rPh sb="183" eb="185">
      <t>コンゴ</t>
    </rPh>
    <rPh sb="186" eb="189">
      <t>クリイレキン</t>
    </rPh>
    <rPh sb="190" eb="195">
      <t>シヨウリョウシュウニュウ</t>
    </rPh>
    <rPh sb="196" eb="198">
      <t>ゲンショウ</t>
    </rPh>
    <rPh sb="199" eb="201">
      <t>ミコ</t>
    </rPh>
    <rPh sb="209" eb="210">
      <t>サラ</t>
    </rPh>
    <rPh sb="212" eb="216">
      <t>ヒヨウサクゲン</t>
    </rPh>
    <rPh sb="217" eb="219">
      <t>ヒツヨウ</t>
    </rPh>
    <rPh sb="227" eb="229">
      <t>リュウドウ</t>
    </rPh>
    <rPh sb="229" eb="231">
      <t>ヒリツ</t>
    </rPh>
    <rPh sb="233" eb="235">
      <t>ビゲン</t>
    </rPh>
    <rPh sb="241" eb="248">
      <t>ルイジダンタイヘイキンチ</t>
    </rPh>
    <rPh sb="249" eb="251">
      <t>ウワマワ</t>
    </rPh>
    <rPh sb="264" eb="267">
      <t>ゲンキントウ</t>
    </rPh>
    <rPh sb="268" eb="269">
      <t>オオ</t>
    </rPh>
    <rPh sb="271" eb="273">
      <t>ウワマワ</t>
    </rPh>
    <rPh sb="280" eb="283">
      <t>シヨウリョウ</t>
    </rPh>
    <rPh sb="288" eb="289">
      <t>トウ</t>
    </rPh>
    <rPh sb="359" eb="361">
      <t>ヘンサイ</t>
    </rPh>
    <rPh sb="362" eb="364">
      <t>ジュンチョウ</t>
    </rPh>
    <rPh sb="365" eb="366">
      <t>スス</t>
    </rPh>
    <rPh sb="436" eb="438">
      <t>キギョウ</t>
    </rPh>
    <rPh sb="438" eb="439">
      <t>サイ</t>
    </rPh>
    <rPh sb="440" eb="442">
      <t>ヘンサイ</t>
    </rPh>
    <rPh sb="443" eb="445">
      <t>シセツ</t>
    </rPh>
    <rPh sb="445" eb="447">
      <t>コウシン</t>
    </rPh>
    <rPh sb="448" eb="449">
      <t>ソナ</t>
    </rPh>
    <rPh sb="450" eb="452">
      <t>ケイヒ</t>
    </rPh>
    <rPh sb="452" eb="455">
      <t>カイシュウリツ</t>
    </rPh>
    <rPh sb="456" eb="458">
      <t>イジ</t>
    </rPh>
    <rPh sb="459" eb="461">
      <t>カイゼン</t>
    </rPh>
    <rPh sb="462" eb="463">
      <t>ツト</t>
    </rPh>
    <rPh sb="465" eb="467">
      <t>ヒツヨウ</t>
    </rPh>
    <rPh sb="491" eb="492">
      <t>シタ</t>
    </rPh>
    <rPh sb="504" eb="506">
      <t>ゲンショウ</t>
    </rPh>
    <rPh sb="507" eb="508">
      <t>ソナ</t>
    </rPh>
    <rPh sb="510" eb="511">
      <t>ヒ</t>
    </rPh>
    <rPh sb="512" eb="513">
      <t>ツヅ</t>
    </rPh>
    <rPh sb="521" eb="522">
      <t>ツト</t>
    </rPh>
    <rPh sb="543" eb="544">
      <t>ウエ</t>
    </rPh>
    <rPh sb="558" eb="560">
      <t>ビゾウ</t>
    </rPh>
    <rPh sb="564" eb="568">
      <t>ルイジダンタイ</t>
    </rPh>
    <rPh sb="568" eb="571">
      <t>ヘイキンチ</t>
    </rPh>
    <rPh sb="572" eb="574">
      <t>シタマワ</t>
    </rPh>
    <rPh sb="579" eb="581">
      <t>ジンコウ</t>
    </rPh>
    <rPh sb="581" eb="583">
      <t>ゲンショウ</t>
    </rPh>
    <rPh sb="586" eb="589">
      <t>スイセンカ</t>
    </rPh>
    <rPh sb="589" eb="590">
      <t>リツ</t>
    </rPh>
    <rPh sb="591" eb="593">
      <t>ビゾウ</t>
    </rPh>
    <rPh sb="598" eb="600">
      <t>ヨソウ</t>
    </rPh>
    <phoneticPr fontId="4"/>
  </si>
  <si>
    <t xml:space="preserve">　当市の人口は今後も減少が予想されています。当該処理区域内は人口密度が低く使用料収入が低い傾向にあり、中山間地域特有の地形から設備が多く汚水処理費等が相対的に割高であるため、人口減少に比例して経営状況は徐々に厳しくなっていくと考えられます。また、一般会計繰入金については総務省繰出基準の該当となるものが減少しているため、汚水処理費の削減に取り組むなど経営の健全性を図る必要があります。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最適整備構想に基づく計画的な維持更新に努め持続可能な下水道経営の確立を目指し、経営改善に努めます。
</t>
    <rPh sb="7" eb="9">
      <t>コンゴ</t>
    </rPh>
    <rPh sb="13" eb="15">
      <t>ヨソウ</t>
    </rPh>
    <rPh sb="22" eb="24">
      <t>トウガイ</t>
    </rPh>
    <rPh sb="24" eb="26">
      <t>ショリ</t>
    </rPh>
    <rPh sb="26" eb="28">
      <t>クイキ</t>
    </rPh>
    <rPh sb="28" eb="29">
      <t>ナイ</t>
    </rPh>
    <rPh sb="30" eb="34">
      <t>ジンコウミツド</t>
    </rPh>
    <rPh sb="35" eb="36">
      <t>ヒク</t>
    </rPh>
    <rPh sb="37" eb="40">
      <t>シヨウリョウ</t>
    </rPh>
    <rPh sb="40" eb="42">
      <t>シュウニュウ</t>
    </rPh>
    <rPh sb="43" eb="44">
      <t>ヒク</t>
    </rPh>
    <rPh sb="45" eb="47">
      <t>ケイコウ</t>
    </rPh>
    <rPh sb="51" eb="52">
      <t>チュウ</t>
    </rPh>
    <rPh sb="52" eb="54">
      <t>サンカン</t>
    </rPh>
    <rPh sb="54" eb="56">
      <t>チイキ</t>
    </rPh>
    <rPh sb="56" eb="58">
      <t>トクユウ</t>
    </rPh>
    <rPh sb="59" eb="61">
      <t>チケイ</t>
    </rPh>
    <rPh sb="66" eb="67">
      <t>オオ</t>
    </rPh>
    <rPh sb="68" eb="72">
      <t>オスイショリ</t>
    </rPh>
    <rPh sb="72" eb="73">
      <t>ヒ</t>
    </rPh>
    <rPh sb="73" eb="74">
      <t>トウ</t>
    </rPh>
    <rPh sb="75" eb="78">
      <t>ソウタイテキ</t>
    </rPh>
    <rPh sb="79" eb="81">
      <t>ワリダカ</t>
    </rPh>
    <rPh sb="87" eb="89">
      <t>ジンコウ</t>
    </rPh>
    <rPh sb="89" eb="91">
      <t>ゲンショウ</t>
    </rPh>
    <rPh sb="92" eb="94">
      <t>ヒレイ</t>
    </rPh>
    <rPh sb="96" eb="98">
      <t>ケイエイ</t>
    </rPh>
    <rPh sb="98" eb="100">
      <t>ジョウキョウ</t>
    </rPh>
    <rPh sb="101" eb="103">
      <t>ジョジョ</t>
    </rPh>
    <rPh sb="104" eb="105">
      <t>キビ</t>
    </rPh>
    <rPh sb="113" eb="114">
      <t>カンガ</t>
    </rPh>
    <rPh sb="160" eb="165">
      <t>オスイショリヒ</t>
    </rPh>
    <rPh sb="166" eb="168">
      <t>サクゲン</t>
    </rPh>
    <rPh sb="169" eb="170">
      <t>ト</t>
    </rPh>
    <rPh sb="171" eb="172">
      <t>ク</t>
    </rPh>
    <rPh sb="175" eb="177">
      <t>ケイエイ</t>
    </rPh>
    <rPh sb="178" eb="181">
      <t>ケンゼンセイ</t>
    </rPh>
    <rPh sb="182" eb="183">
      <t>ハカ</t>
    </rPh>
    <rPh sb="184" eb="186">
      <t>ヒツヨウ</t>
    </rPh>
    <rPh sb="209" eb="211">
      <t>チホウ</t>
    </rPh>
    <rPh sb="215" eb="216">
      <t>ホウ</t>
    </rPh>
    <rPh sb="217" eb="219">
      <t>テキヨウ</t>
    </rPh>
    <rPh sb="266" eb="268">
      <t>コンゴ</t>
    </rPh>
    <rPh sb="280" eb="282">
      <t>テキセイ</t>
    </rPh>
    <rPh sb="283" eb="286">
      <t>ジュエキシャ</t>
    </rPh>
    <rPh sb="286" eb="288">
      <t>フタン</t>
    </rPh>
    <rPh sb="289" eb="291">
      <t>ケントウ</t>
    </rPh>
    <rPh sb="295" eb="297">
      <t>ショウライ</t>
    </rPh>
    <rPh sb="298" eb="300">
      <t>セツビ</t>
    </rPh>
    <rPh sb="300" eb="302">
      <t>コウシン</t>
    </rPh>
    <rPh sb="303" eb="304">
      <t>ソナ</t>
    </rPh>
    <rPh sb="320" eb="322">
      <t>ケイカク</t>
    </rPh>
    <rPh sb="322" eb="323">
      <t>テキ</t>
    </rPh>
    <rPh sb="324" eb="326">
      <t>イジ</t>
    </rPh>
    <rPh sb="326" eb="328">
      <t>コウシン</t>
    </rPh>
    <rPh sb="329" eb="330">
      <t>ツト</t>
    </rPh>
    <rPh sb="331" eb="333">
      <t>ジゾク</t>
    </rPh>
    <rPh sb="333" eb="335">
      <t>カノウ</t>
    </rPh>
    <rPh sb="336" eb="339">
      <t>ゲスイドウ</t>
    </rPh>
    <rPh sb="339" eb="341">
      <t>ケイエイ</t>
    </rPh>
    <rPh sb="342" eb="344">
      <t>カクリツ</t>
    </rPh>
    <rPh sb="345" eb="347">
      <t>メザ</t>
    </rPh>
    <phoneticPr fontId="4"/>
  </si>
  <si>
    <t>①有形固定資産減価償却率は、法適用4年目で減価償却累計額は4年分のみとなるため、低い数値となっています。
②管渠老朽化率は、9処理区の供用開始が平成9年から平成19年の間であり、法定耐用年数を経過した管渠がないため、0％となります。管渠の更新時期はまだ到来していませんが、老朽化率の上昇に備えて、最適整備構想に基づき計画的な更新を図ります。
③管渠改善率は、道路整備に伴う改築工事を実施したため0.15％となりました。</t>
    <rPh sb="67" eb="69">
      <t>キョウヨウ</t>
    </rPh>
    <rPh sb="72" eb="74">
      <t>ヘイセイ</t>
    </rPh>
    <rPh sb="75" eb="76">
      <t>ネン</t>
    </rPh>
    <rPh sb="78" eb="80">
      <t>ヘイセイ</t>
    </rPh>
    <rPh sb="82" eb="83">
      <t>ネン</t>
    </rPh>
    <rPh sb="148" eb="150">
      <t>サイテキ</t>
    </rPh>
    <rPh sb="150" eb="152">
      <t>セイビ</t>
    </rPh>
    <rPh sb="152" eb="154">
      <t>コウソウ</t>
    </rPh>
    <rPh sb="155" eb="156">
      <t>モト</t>
    </rPh>
    <rPh sb="191" eb="19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</si>
</sst>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0.15</c:v>
                </c:pt>
              </c:numCache>
            </c:numRef>
          </c:val>
          <c:extLst>
            <c:ext xmlns:c16="http://schemas.microsoft.com/office/drawing/2014/chart" uri="{C3380CC4-5D6E-409C-BE32-E72D297353CC}">
              <c16:uniqueId val="{00000000-A150-4F08-B588-FDEBDA42AF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A150-4F08-B588-FDEBDA42AF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101.86</c:v>
                </c:pt>
                <c:pt idx="2">
                  <c:v>102.7</c:v>
                </c:pt>
                <c:pt idx="3">
                  <c:v>100.41</c:v>
                </c:pt>
                <c:pt idx="4">
                  <c:v>90.74</c:v>
                </c:pt>
              </c:numCache>
            </c:numRef>
          </c:val>
          <c:extLst>
            <c:ext xmlns:c16="http://schemas.microsoft.com/office/drawing/2014/chart" uri="{C3380CC4-5D6E-409C-BE32-E72D297353CC}">
              <c16:uniqueId val="{00000000-C5ED-4FC7-B293-79E907B2B1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C5ED-4FC7-B293-79E907B2B1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3.85</c:v>
                </c:pt>
                <c:pt idx="2">
                  <c:v>7.71</c:v>
                </c:pt>
                <c:pt idx="3">
                  <c:v>11.16</c:v>
                </c:pt>
                <c:pt idx="4">
                  <c:v>14.52</c:v>
                </c:pt>
              </c:numCache>
            </c:numRef>
          </c:val>
          <c:extLst>
            <c:ext xmlns:c16="http://schemas.microsoft.com/office/drawing/2014/chart" uri="{C3380CC4-5D6E-409C-BE32-E72D297353CC}">
              <c16:uniqueId val="{00000000-1B12-433B-8383-D4162EEF72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1B12-433B-8383-D4162EEF72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CD-4487-A11C-4CDC97B48A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DCD-4487-A11C-4CDC97B48A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1.59</c:v>
                </c:pt>
                <c:pt idx="2" formatCode="#,##0.00;&quot;△&quot;#,##0.00">
                  <c:v>0</c:v>
                </c:pt>
                <c:pt idx="3" formatCode="#,##0.00;&quot;△&quot;#,##0.00">
                  <c:v>0</c:v>
                </c:pt>
                <c:pt idx="4">
                  <c:v>25.29</c:v>
                </c:pt>
              </c:numCache>
            </c:numRef>
          </c:val>
          <c:extLst>
            <c:ext xmlns:c16="http://schemas.microsoft.com/office/drawing/2014/chart" uri="{C3380CC4-5D6E-409C-BE32-E72D297353CC}">
              <c16:uniqueId val="{00000000-8E44-437E-B13A-4C19D113FA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8E44-437E-B13A-4C19D113FA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6.04</c:v>
                </c:pt>
                <c:pt idx="2">
                  <c:v>28.09</c:v>
                </c:pt>
                <c:pt idx="3">
                  <c:v>44.81</c:v>
                </c:pt>
                <c:pt idx="4">
                  <c:v>44.72</c:v>
                </c:pt>
              </c:numCache>
            </c:numRef>
          </c:val>
          <c:extLst>
            <c:ext xmlns:c16="http://schemas.microsoft.com/office/drawing/2014/chart" uri="{C3380CC4-5D6E-409C-BE32-E72D297353CC}">
              <c16:uniqueId val="{00000000-8F9E-4E19-B31F-8132A39E13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8F9E-4E19-B31F-8132A39E13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69.72</c:v>
                </c:pt>
                <c:pt idx="3" formatCode="#,##0.00;&quot;△&quot;#,##0.00;&quot;-&quot;">
                  <c:v>139.69999999999999</c:v>
                </c:pt>
                <c:pt idx="4" formatCode="#,##0.00;&quot;△&quot;#,##0.00;&quot;-&quot;">
                  <c:v>38.04</c:v>
                </c:pt>
              </c:numCache>
            </c:numRef>
          </c:val>
          <c:extLst>
            <c:ext xmlns:c16="http://schemas.microsoft.com/office/drawing/2014/chart" uri="{C3380CC4-5D6E-409C-BE32-E72D297353CC}">
              <c16:uniqueId val="{00000000-F52D-4322-ABE3-0D2CB8E842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F52D-4322-ABE3-0D2CB8E842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105.65</c:v>
                </c:pt>
                <c:pt idx="2">
                  <c:v>94.27</c:v>
                </c:pt>
                <c:pt idx="3">
                  <c:v>76.849999999999994</c:v>
                </c:pt>
                <c:pt idx="4">
                  <c:v>84.82</c:v>
                </c:pt>
              </c:numCache>
            </c:numRef>
          </c:val>
          <c:extLst>
            <c:ext xmlns:c16="http://schemas.microsoft.com/office/drawing/2014/chart" uri="{C3380CC4-5D6E-409C-BE32-E72D297353CC}">
              <c16:uniqueId val="{00000000-7EE8-4B5E-ACC2-43FA1DE56C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7EE8-4B5E-ACC2-43FA1DE56C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176.57</c:v>
                </c:pt>
                <c:pt idx="2">
                  <c:v>198.6</c:v>
                </c:pt>
                <c:pt idx="3">
                  <c:v>243.99</c:v>
                </c:pt>
                <c:pt idx="4">
                  <c:v>222.09</c:v>
                </c:pt>
              </c:numCache>
            </c:numRef>
          </c:val>
          <c:extLst>
            <c:ext xmlns:c16="http://schemas.microsoft.com/office/drawing/2014/chart" uri="{C3380CC4-5D6E-409C-BE32-E72D297353CC}">
              <c16:uniqueId val="{00000000-7888-4067-AC7C-B74EC303E2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7888-4067-AC7C-B74EC303E2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56.23</c:v>
                </c:pt>
                <c:pt idx="2">
                  <c:v>55.42</c:v>
                </c:pt>
                <c:pt idx="3">
                  <c:v>54.35</c:v>
                </c:pt>
                <c:pt idx="4">
                  <c:v>53</c:v>
                </c:pt>
              </c:numCache>
            </c:numRef>
          </c:val>
          <c:extLst>
            <c:ext xmlns:c16="http://schemas.microsoft.com/office/drawing/2014/chart" uri="{C3380CC4-5D6E-409C-BE32-E72D297353CC}">
              <c16:uniqueId val="{00000000-CF55-4CC7-B48F-F76DDD028D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CF55-4CC7-B48F-F76DDD028D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84.31</c:v>
                </c:pt>
                <c:pt idx="2">
                  <c:v>84.41</c:v>
                </c:pt>
                <c:pt idx="3">
                  <c:v>85.7</c:v>
                </c:pt>
                <c:pt idx="4">
                  <c:v>86.62</c:v>
                </c:pt>
              </c:numCache>
            </c:numRef>
          </c:val>
          <c:extLst>
            <c:ext xmlns:c16="http://schemas.microsoft.com/office/drawing/2014/chart" uri="{C3380CC4-5D6E-409C-BE32-E72D297353CC}">
              <c16:uniqueId val="{00000000-BF51-4D22-A9DE-FA10C47B30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BF51-4D22-A9DE-FA10C47B30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岐阜県　中津川市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74532</v>
      </c>
      <c r="AM8" s="36"/>
      <c r="AN8" s="36"/>
      <c r="AO8" s="36"/>
      <c r="AP8" s="36"/>
      <c r="AQ8" s="36"/>
      <c r="AR8" s="36"/>
      <c r="AS8" s="36"/>
      <c r="AT8" s="37">
        <f>データ!T6</f>
        <v>676.45</v>
      </c>
      <c r="AU8" s="37"/>
      <c r="AV8" s="37"/>
      <c r="AW8" s="37"/>
      <c r="AX8" s="37"/>
      <c r="AY8" s="37"/>
      <c r="AZ8" s="37"/>
      <c r="BA8" s="37"/>
      <c r="BB8" s="37">
        <f>データ!U6</f>
        <v>110.18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72.930000000000007</v>
      </c>
      <c r="J10" s="37"/>
      <c r="K10" s="37"/>
      <c r="L10" s="37"/>
      <c r="M10" s="37"/>
      <c r="N10" s="37"/>
      <c r="O10" s="37"/>
      <c r="P10" s="37">
        <f>データ!P6</f>
        <v>9.93</v>
      </c>
      <c r="Q10" s="37"/>
      <c r="R10" s="37"/>
      <c r="S10" s="37"/>
      <c r="T10" s="37"/>
      <c r="U10" s="37"/>
      <c r="V10" s="37"/>
      <c r="W10" s="37">
        <f>データ!Q6</f>
        <v>93.39</v>
      </c>
      <c r="X10" s="37"/>
      <c r="Y10" s="37"/>
      <c r="Z10" s="37"/>
      <c r="AA10" s="37"/>
      <c r="AB10" s="37"/>
      <c r="AC10" s="37"/>
      <c r="AD10" s="36">
        <f>データ!R6</f>
        <v>3740</v>
      </c>
      <c r="AE10" s="36"/>
      <c r="AF10" s="36"/>
      <c r="AG10" s="36"/>
      <c r="AH10" s="36"/>
      <c r="AI10" s="36"/>
      <c r="AJ10" s="36"/>
      <c r="AK10" s="2"/>
      <c r="AL10" s="36">
        <f>データ!V6</f>
        <v>7356</v>
      </c>
      <c r="AM10" s="36"/>
      <c r="AN10" s="36"/>
      <c r="AO10" s="36"/>
      <c r="AP10" s="36"/>
      <c r="AQ10" s="36"/>
      <c r="AR10" s="36"/>
      <c r="AS10" s="36"/>
      <c r="AT10" s="37">
        <f>データ!W6</f>
        <v>19.670000000000002</v>
      </c>
      <c r="AU10" s="37"/>
      <c r="AV10" s="37"/>
      <c r="AW10" s="37"/>
      <c r="AX10" s="37"/>
      <c r="AY10" s="37"/>
      <c r="AZ10" s="37"/>
      <c r="BA10" s="37"/>
      <c r="BB10" s="37">
        <f>データ!X6</f>
        <v>373.97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9B1SeGCD3NcybTlioP04SQjuR5M1kxQCgPPEuojYoag575FcF/sdpQfLzgiRsLnAXhnFaZBz7nMtV7PEWnwo4w==" saltValue="V1oJMFgdGG4lNftqLBes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212067</v>
      </c>
      <c r="D6" s="19">
        <f t="shared" si="3"/>
        <v>46</v>
      </c>
      <c r="E6" s="19">
        <f t="shared" si="3"/>
        <v>17</v>
      </c>
      <c r="F6" s="19">
        <f t="shared" si="3"/>
        <v>5</v>
      </c>
      <c r="G6" s="19">
        <f t="shared" si="3"/>
        <v>0</v>
      </c>
      <c r="H6" s="19" t="str">
        <f t="shared" si="3"/>
        <v>岐阜県　中津川市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72.930000000000007</v>
      </c>
      <c r="P6" s="20">
        <f t="shared" si="3"/>
        <v>9.93</v>
      </c>
      <c r="Q6" s="20">
        <f t="shared" si="3"/>
        <v>93.39</v>
      </c>
      <c r="R6" s="20">
        <f t="shared" si="3"/>
        <v>3740</v>
      </c>
      <c r="S6" s="20">
        <f t="shared" si="3"/>
        <v>74532</v>
      </c>
      <c r="T6" s="20">
        <f t="shared" si="3"/>
        <v>676.45</v>
      </c>
      <c r="U6" s="20">
        <f t="shared" si="3"/>
        <v>110.18</v>
      </c>
      <c r="V6" s="20">
        <f t="shared" si="3"/>
        <v>7356</v>
      </c>
      <c r="W6" s="20">
        <f t="shared" si="3"/>
        <v>19.670000000000002</v>
      </c>
      <c r="X6" s="20">
        <f t="shared" si="3"/>
        <v>373.97</v>
      </c>
      <c r="Y6" s="21" t="str">
        <f>IF(Y7="",NA(),Y7)</f>
        <v>-</v>
      </c>
      <c r="Z6" s="21">
        <f t="shared" ref="Z6:AH6" si="4">IF(Z7="",NA(),Z7)</f>
        <v>101.86</v>
      </c>
      <c r="AA6" s="21">
        <f t="shared" si="4"/>
        <v>102.7</v>
      </c>
      <c r="AB6" s="21">
        <f t="shared" si="4"/>
        <v>100.41</v>
      </c>
      <c r="AC6" s="21">
        <f t="shared" si="4"/>
        <v>90.74</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1">
        <f t="shared" ref="AK6:AS6" si="5">IF(AK7="",NA(),AK7)</f>
        <v>1.59</v>
      </c>
      <c r="AL6" s="20">
        <f t="shared" si="5"/>
        <v>0</v>
      </c>
      <c r="AM6" s="20">
        <f t="shared" si="5"/>
        <v>0</v>
      </c>
      <c r="AN6" s="21">
        <f t="shared" si="5"/>
        <v>25.29</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6.04</v>
      </c>
      <c r="AW6" s="21">
        <f t="shared" si="6"/>
        <v>28.09</v>
      </c>
      <c r="AX6" s="21">
        <f t="shared" si="6"/>
        <v>44.81</v>
      </c>
      <c r="AY6" s="21">
        <f t="shared" si="6"/>
        <v>44.72</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0">
        <f t="shared" ref="BG6:BO6" si="7">IF(BG7="",NA(),BG7)</f>
        <v>0</v>
      </c>
      <c r="BH6" s="21">
        <f t="shared" si="7"/>
        <v>69.72</v>
      </c>
      <c r="BI6" s="21">
        <f t="shared" si="7"/>
        <v>139.69999999999999</v>
      </c>
      <c r="BJ6" s="21">
        <f t="shared" si="7"/>
        <v>38.04</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105.65</v>
      </c>
      <c r="BS6" s="21">
        <f t="shared" si="8"/>
        <v>94.27</v>
      </c>
      <c r="BT6" s="21">
        <f t="shared" si="8"/>
        <v>76.849999999999994</v>
      </c>
      <c r="BU6" s="21">
        <f t="shared" si="8"/>
        <v>84.82</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176.57</v>
      </c>
      <c r="CD6" s="21">
        <f t="shared" si="9"/>
        <v>198.6</v>
      </c>
      <c r="CE6" s="21">
        <f t="shared" si="9"/>
        <v>243.99</v>
      </c>
      <c r="CF6" s="21">
        <f t="shared" si="9"/>
        <v>222.09</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56.23</v>
      </c>
      <c r="CO6" s="21">
        <f t="shared" si="10"/>
        <v>55.42</v>
      </c>
      <c r="CP6" s="21">
        <f t="shared" si="10"/>
        <v>54.35</v>
      </c>
      <c r="CQ6" s="21">
        <f t="shared" si="10"/>
        <v>53</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84.31</v>
      </c>
      <c r="CZ6" s="21">
        <f t="shared" si="11"/>
        <v>84.41</v>
      </c>
      <c r="DA6" s="21">
        <f t="shared" si="11"/>
        <v>85.7</v>
      </c>
      <c r="DB6" s="21">
        <f t="shared" si="11"/>
        <v>86.62</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3.85</v>
      </c>
      <c r="DK6" s="21">
        <f t="shared" si="12"/>
        <v>7.71</v>
      </c>
      <c r="DL6" s="21">
        <f t="shared" si="12"/>
        <v>11.16</v>
      </c>
      <c r="DM6" s="21">
        <f t="shared" si="12"/>
        <v>14.52</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1">
        <f t="shared" si="14"/>
        <v>0.15</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212067</v>
      </c>
      <c r="D7" s="23">
        <v>46</v>
      </c>
      <c r="E7" s="23">
        <v>17</v>
      </c>
      <c r="F7" s="23">
        <v>5</v>
      </c>
      <c r="G7" s="23">
        <v>0</v>
      </c>
      <c r="H7" s="23" t="s">
        <v>96</v>
      </c>
      <c r="I7" s="23" t="s">
        <v>97</v>
      </c>
      <c r="J7" s="23" t="s">
        <v>98</v>
      </c>
      <c r="K7" s="23" t="s">
        <v>99</v>
      </c>
      <c r="L7" s="23" t="s">
        <v>100</v>
      </c>
      <c r="M7" s="23" t="s">
        <v>101</v>
      </c>
      <c r="N7" s="24" t="s">
        <v>102</v>
      </c>
      <c r="O7" s="24">
        <v>72.930000000000007</v>
      </c>
      <c r="P7" s="24">
        <v>9.93</v>
      </c>
      <c r="Q7" s="24">
        <v>93.39</v>
      </c>
      <c r="R7" s="24">
        <v>3740</v>
      </c>
      <c r="S7" s="24">
        <v>74532</v>
      </c>
      <c r="T7" s="24">
        <v>676.45</v>
      </c>
      <c r="U7" s="24">
        <v>110.18</v>
      </c>
      <c r="V7" s="24">
        <v>7356</v>
      </c>
      <c r="W7" s="24">
        <v>19.670000000000002</v>
      </c>
      <c r="X7" s="24">
        <v>373.97</v>
      </c>
      <c r="Y7" s="24" t="s">
        <v>102</v>
      </c>
      <c r="Z7" s="24">
        <v>101.86</v>
      </c>
      <c r="AA7" s="24">
        <v>102.7</v>
      </c>
      <c r="AB7" s="24">
        <v>100.41</v>
      </c>
      <c r="AC7" s="24">
        <v>90.74</v>
      </c>
      <c r="AD7" s="24" t="s">
        <v>102</v>
      </c>
      <c r="AE7" s="24">
        <v>106.37</v>
      </c>
      <c r="AF7" s="24">
        <v>106.07</v>
      </c>
      <c r="AG7" s="24">
        <v>105.5</v>
      </c>
      <c r="AH7" s="24">
        <v>103.07</v>
      </c>
      <c r="AI7" s="24">
        <v>104.44</v>
      </c>
      <c r="AJ7" s="24" t="s">
        <v>102</v>
      </c>
      <c r="AK7" s="24">
        <v>1.59</v>
      </c>
      <c r="AL7" s="24">
        <v>0</v>
      </c>
      <c r="AM7" s="24">
        <v>0</v>
      </c>
      <c r="AN7" s="24">
        <v>25.29</v>
      </c>
      <c r="AO7" s="24" t="s">
        <v>102</v>
      </c>
      <c r="AP7" s="24">
        <v>139.02000000000001</v>
      </c>
      <c r="AQ7" s="24">
        <v>132.04</v>
      </c>
      <c r="AR7" s="24">
        <v>145.43</v>
      </c>
      <c r="AS7" s="24">
        <v>120.64</v>
      </c>
      <c r="AT7" s="24">
        <v>124.06</v>
      </c>
      <c r="AU7" s="24" t="s">
        <v>102</v>
      </c>
      <c r="AV7" s="24">
        <v>6.04</v>
      </c>
      <c r="AW7" s="24">
        <v>28.09</v>
      </c>
      <c r="AX7" s="24">
        <v>44.81</v>
      </c>
      <c r="AY7" s="24">
        <v>44.72</v>
      </c>
      <c r="AZ7" s="24" t="s">
        <v>102</v>
      </c>
      <c r="BA7" s="24">
        <v>29.13</v>
      </c>
      <c r="BB7" s="24">
        <v>35.69</v>
      </c>
      <c r="BC7" s="24">
        <v>38.4</v>
      </c>
      <c r="BD7" s="24">
        <v>39.82</v>
      </c>
      <c r="BE7" s="24">
        <v>42.02</v>
      </c>
      <c r="BF7" s="24" t="s">
        <v>102</v>
      </c>
      <c r="BG7" s="24">
        <v>0</v>
      </c>
      <c r="BH7" s="24">
        <v>69.72</v>
      </c>
      <c r="BI7" s="24">
        <v>139.69999999999999</v>
      </c>
      <c r="BJ7" s="24">
        <v>38.04</v>
      </c>
      <c r="BK7" s="24" t="s">
        <v>102</v>
      </c>
      <c r="BL7" s="24">
        <v>867.83</v>
      </c>
      <c r="BM7" s="24">
        <v>791.76</v>
      </c>
      <c r="BN7" s="24">
        <v>900.82</v>
      </c>
      <c r="BO7" s="24">
        <v>743.31</v>
      </c>
      <c r="BP7" s="24">
        <v>785.1</v>
      </c>
      <c r="BQ7" s="24" t="s">
        <v>102</v>
      </c>
      <c r="BR7" s="24">
        <v>105.65</v>
      </c>
      <c r="BS7" s="24">
        <v>94.27</v>
      </c>
      <c r="BT7" s="24">
        <v>76.849999999999994</v>
      </c>
      <c r="BU7" s="24">
        <v>84.82</v>
      </c>
      <c r="BV7" s="24" t="s">
        <v>102</v>
      </c>
      <c r="BW7" s="24">
        <v>57.08</v>
      </c>
      <c r="BX7" s="24">
        <v>56.26</v>
      </c>
      <c r="BY7" s="24">
        <v>52.94</v>
      </c>
      <c r="BZ7" s="24">
        <v>61.15</v>
      </c>
      <c r="CA7" s="24">
        <v>56.93</v>
      </c>
      <c r="CB7" s="24" t="s">
        <v>102</v>
      </c>
      <c r="CC7" s="24">
        <v>176.57</v>
      </c>
      <c r="CD7" s="24">
        <v>198.6</v>
      </c>
      <c r="CE7" s="24">
        <v>243.99</v>
      </c>
      <c r="CF7" s="24">
        <v>222.09</v>
      </c>
      <c r="CG7" s="24" t="s">
        <v>102</v>
      </c>
      <c r="CH7" s="24">
        <v>274.99</v>
      </c>
      <c r="CI7" s="24">
        <v>282.08999999999997</v>
      </c>
      <c r="CJ7" s="24">
        <v>303.27999999999997</v>
      </c>
      <c r="CK7" s="24">
        <v>250.43</v>
      </c>
      <c r="CL7" s="24">
        <v>271.14999999999998</v>
      </c>
      <c r="CM7" s="24" t="s">
        <v>102</v>
      </c>
      <c r="CN7" s="24">
        <v>56.23</v>
      </c>
      <c r="CO7" s="24">
        <v>55.42</v>
      </c>
      <c r="CP7" s="24">
        <v>54.35</v>
      </c>
      <c r="CQ7" s="24">
        <v>53</v>
      </c>
      <c r="CR7" s="24" t="s">
        <v>102</v>
      </c>
      <c r="CS7" s="24">
        <v>54.83</v>
      </c>
      <c r="CT7" s="24">
        <v>66.53</v>
      </c>
      <c r="CU7" s="24">
        <v>52.35</v>
      </c>
      <c r="CV7" s="24">
        <v>52.63</v>
      </c>
      <c r="CW7" s="24">
        <v>49.87</v>
      </c>
      <c r="CX7" s="24" t="s">
        <v>102</v>
      </c>
      <c r="CY7" s="24">
        <v>84.31</v>
      </c>
      <c r="CZ7" s="24">
        <v>84.41</v>
      </c>
      <c r="DA7" s="24">
        <v>85.7</v>
      </c>
      <c r="DB7" s="24">
        <v>86.62</v>
      </c>
      <c r="DC7" s="24" t="s">
        <v>102</v>
      </c>
      <c r="DD7" s="24">
        <v>84.7</v>
      </c>
      <c r="DE7" s="24">
        <v>84.67</v>
      </c>
      <c r="DF7" s="24">
        <v>84.39</v>
      </c>
      <c r="DG7" s="24">
        <v>90.32</v>
      </c>
      <c r="DH7" s="24">
        <v>87.54</v>
      </c>
      <c r="DI7" s="24" t="s">
        <v>102</v>
      </c>
      <c r="DJ7" s="24">
        <v>3.85</v>
      </c>
      <c r="DK7" s="24">
        <v>7.71</v>
      </c>
      <c r="DL7" s="24">
        <v>11.16</v>
      </c>
      <c r="DM7" s="24">
        <v>14.52</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0.15</v>
      </c>
      <c r="EJ7" s="24" t="s">
        <v>102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2025-01-24T07:18:11Z</dcterms:created>
  <dcterms:modified xsi:type="dcterms:W3CDTF">2025-01-31T04:44:59Z</dcterms:modified>
  <cp:category/>
</cp:coreProperties>
</file>