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4年度決算用\下水道事業\3　回答\"/>
    </mc:Choice>
  </mc:AlternateContent>
  <workbookProtection workbookAlgorithmName="SHA-512" workbookHashValue="DWG9YT1m9R+phrrJPzGGNmjQ9JAA3BVRdor6ruzWF2skH8rpruzxo/CBL+MHBxdrPy7W5Sxs72nrFDKhtqFQ3A==" workbookSaltValue="E54xxLkn1+MKdT6njHvg2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<sst xmlns="http://schemas.openxmlformats.org/spreadsheetml/2006/main" count="275" uniqueCount="117">
  <si>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</si>
  <si>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</si>
  <si>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</si>
  <si>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</si>
  <si>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</si>
  <si>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</si>
  <si>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</si>
  <si>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</si>
  <si>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</si>
  <si>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</si>
  <si>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</si>
  <si>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</si>
  <si>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</si>
  <si>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</si>
  <si>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</si>
  <si>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</si>
  <si>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</si>
  <si>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</si>
  <si>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</si>
  <si>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</si>
  <si>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</si>
  <si>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</si>
  <si>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</si>
  <si>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</si>
  <si>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</si>
  <si>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</si>
  <si>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</si>
  <si>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</si>
  <si>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</si>
  <si>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</si>
  <si>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</si>
  <si>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</si>
  <si>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</si>
  <si>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</si>
  <si>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</si>
  <si>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</si>
  <si>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</si>
  <si>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</si>
  <si>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</si>
  <si>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</si>
  <si>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</si>
  <si>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</si>
  <si>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</si>
  <si>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</si>
  <si>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</si>
  <si>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</si>
  <si>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</si>
  <si>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</si>
  <si>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</si>
  <si>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</si>
  <si>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</si>
  <si>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</si>
  <si>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</si>
  <si>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</si>
  <si>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</si>
  <si>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</si>
  <si>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</si>
  <si>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</si>
  <si>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</si>
  <si>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</si>
  <si>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</si>
  <si>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</si>
  <si>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</si>
  <si>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</si>
  <si>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</si>
  <si>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</si>
  <si>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</si>
  <si>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</si>
  <si>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</si>
  <si>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</si>
  <si>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</si>
  <si>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</si>
  <si>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</si>
  <si>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</si>
  <si>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</si>
  <si>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</si>
  <si>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</si>
  <si>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</si>
  <si>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</si>
  <si>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</si>
  <si>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</si>
  <si>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</si>
  <si>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</si>
  <si>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</si>
  <si>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</si>
  <si>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</si>
  <si>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</si>
  <si>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</si>
  <si>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</si>
  <si>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</si>
  <si>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</si>
  <si>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</si>
  <si>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</si>
  <si>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</si>
  <si>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</si>
  <si>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</si>
  <si>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</si>
  <si>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</si>
  <si>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</si>
  <si>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</si>
  <si>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</si>
  <si>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</si>
  <si>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</si>
  <si>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</si>
  <si>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</si>
  <si>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</si>
  <si>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</si>
  <si>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</si>
  <si>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</si>
  <si>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</si>
  <si>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</si>
  <si>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</si>
  <si>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</si>
  <si>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</si>
  <si>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当市の人口は今後も減少が予想されているものの、リニア開業に関連する民間の設備投資も増えると予想されることから、有収水量については増加していくと考えられます。しかしながら、一般会計繰入金については、地方交付税が減額されていく中で必要とする繰入額が確保できない可能性を排除できません。
　令和2年4月から、下水道事業は地方公営企業法を適用しました。経営状況を減価償却費などを含め、より正確かつ客観的にとらえることが可能となったため、今後も経年比較をしながら、詳細な分析を行っていきます。分析結果から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6" eb="60">
      <t>ユウシュウ</t>
    </rPh>
    <rPh sb="65" eb="67">
      <t>ゾウカ</t>
    </rPh>
    <rPh sb="72" eb="73">
      <t>カンガ</t>
    </rPh>
    <rPh sb="86" eb="88">
      <t>イッパン</t>
    </rPh>
    <rPh sb="88" eb="90">
      <t>カイケイ</t>
    </rPh>
    <rPh sb="90" eb="92">
      <t>クリイレ</t>
    </rPh>
    <rPh sb="92" eb="93">
      <t>キン</t>
    </rPh>
    <rPh sb="114" eb="116">
      <t>ヒツヨウ</t>
    </rPh>
    <rPh sb="119" eb="121">
      <t>クリイレ</t>
    </rPh>
    <rPh sb="121" eb="122">
      <t>ガク</t>
    </rPh>
    <rPh sb="123" eb="125">
      <t>カクホ</t>
    </rPh>
    <rPh sb="129" eb="132">
      <t>カノウセイ</t>
    </rPh>
    <rPh sb="133" eb="135">
      <t>ハイジョ</t>
    </rPh>
    <rPh sb="152" eb="155">
      <t>ゲスイドウ</t>
    </rPh>
    <rPh sb="155" eb="157">
      <t>ジギョウ</t>
    </rPh>
    <rPh sb="158" eb="160">
      <t>チホウ</t>
    </rPh>
    <rPh sb="164" eb="165">
      <t>ホウ</t>
    </rPh>
    <rPh sb="166" eb="168">
      <t>テキヨウ</t>
    </rPh>
    <rPh sb="173" eb="175">
      <t>ケイエイ</t>
    </rPh>
    <rPh sb="175" eb="177">
      <t>ジョウキョウ</t>
    </rPh>
    <rPh sb="186" eb="187">
      <t>フク</t>
    </rPh>
    <rPh sb="191" eb="193">
      <t>セイカク</t>
    </rPh>
    <rPh sb="206" eb="208">
      <t>カノウ</t>
    </rPh>
    <rPh sb="218" eb="220">
      <t>ケイネン</t>
    </rPh>
    <rPh sb="220" eb="222">
      <t>ヒカク</t>
    </rPh>
    <rPh sb="228" eb="230">
      <t>ショウサイ</t>
    </rPh>
    <rPh sb="231" eb="233">
      <t>ブンセキ</t>
    </rPh>
    <rPh sb="234" eb="235">
      <t>オコナ</t>
    </rPh>
    <rPh sb="242" eb="244">
      <t>ブンセキ</t>
    </rPh>
    <rPh sb="244" eb="246">
      <t>ケッカ</t>
    </rPh>
    <rPh sb="248" eb="250">
      <t>テキセイ</t>
    </rPh>
    <rPh sb="251" eb="254">
      <t>ジュエキシャ</t>
    </rPh>
    <rPh sb="254" eb="256">
      <t>フタン</t>
    </rPh>
    <rPh sb="257" eb="259">
      <t>ケントウ</t>
    </rPh>
    <rPh sb="263" eb="265">
      <t>ショウライ</t>
    </rPh>
    <rPh sb="266" eb="268">
      <t>セツビ</t>
    </rPh>
    <rPh sb="268" eb="270">
      <t>コウシン</t>
    </rPh>
    <rPh sb="272" eb="273">
      <t>ソナ</t>
    </rPh>
    <rPh sb="275" eb="277">
      <t>ジゾク</t>
    </rPh>
    <rPh sb="277" eb="279">
      <t>カノウ</t>
    </rPh>
    <rPh sb="280" eb="283">
      <t>ゲスイドウ</t>
    </rPh>
    <rPh sb="283" eb="285">
      <t>ケイエイ</t>
    </rPh>
    <rPh sb="286" eb="288">
      <t>カクリツ</t>
    </rPh>
    <rPh sb="289" eb="291">
      <t>メザ</t>
    </rPh>
    <rPh sb="293" eb="294">
      <t>ヒ</t>
    </rPh>
    <rPh sb="295" eb="296">
      <t>ツヅ</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</si>
  <si>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中津川処理区が平成元年供用開始、坂本処理区が平成23年供用開始であり、法定耐用年数を経過した管渠がないため、0％となります。更新時期はまだ到来していませんが、老朽化率の上昇に備えてストックマネジメント計画を策定し計画的な更新を図ります。
③管渠改善率については、施工した更新工事がないため、0となります。</t>
    <rPh sb="91" eb="97">
      <t>カンキョロウキュウカリツ</t>
    </rPh>
    <rPh sb="199" eb="201">
      <t>ケイカク</t>
    </rPh>
    <rPh sb="202" eb="204">
      <t>サクテイ</t>
    </rPh>
    <rPh sb="220" eb="222">
      <t>カンキョ</t>
    </rPh>
    <rPh sb="222" eb="224">
      <t>カイゼン</t>
    </rPh>
    <rPh sb="224" eb="225">
      <t>リツ</t>
    </rPh>
    <phoneticPr fontId="4"/>
  </si>
  <si>
    <r>
      <t>①経常収支比率は、令和4年度から開始した隔月検針への移行調整により約1か月分の使用料収入が減少しました。一方で、新規接続などによる水洗化人口の増加、補助金の増加などにより、100％及び類似団体平均値を上回っています。
②累積欠損金比率は、０％です。
③流動比率は、100％及び類似団体平均値を下回っています。未普及地域の整備、企業債の償還が進むことで、徐々に数値は改善される見込みです。
④企業債残高対事業規模比率は、類似団体平均値を下回っています。近年、企業債残高は5％程度ずつ減少しており、今後も必要最低限の借入のみ行うことで健全経営に努めます。
⑤経費回収率は、汚水処理費の削減により100％及び類似団体平均値を上回っています。
⑥</t>
    </r>
    <r>
      <rPr>
        <sz val="11"/>
        <rFont val="ＭＳ ゴシック"/>
        <family val="3"/>
        <charset val="128"/>
      </rPr>
      <t>汚水処理原価は、</t>
    </r>
    <r>
      <rPr>
        <sz val="11"/>
        <color rgb="FFFF0000"/>
        <rFont val="ＭＳ ゴシック"/>
        <family val="3"/>
        <charset val="128"/>
      </rPr>
      <t>前年度比で減少したこともあり、類似団体平均値と比較してやや低い数値となりました。</t>
    </r>
    <r>
      <rPr>
        <sz val="11"/>
        <color theme="1"/>
        <rFont val="ＭＳ ゴシック"/>
        <family val="3"/>
        <charset val="128"/>
      </rPr>
      <t>今後、リニア開業に向けて開発が進むことが予想されるため、未普及地域への整備により、徐々に数値は改善される見込みです。
⑦施設利用率は、類似団体平均値を下回っています。前年度と比べ微減となったのは、晴天時一日平均処理水量が減少したことによるものですが、今後は徐々に増加していくことが予想されます。
⑧水洗化率は、類似団体平均値を下回っています。水洗便所設置済人口は増加傾向にあるため、今後微増していくと予想されます。リニア開業に関連して水洗化の推進を図り、経営基盤の強化に努めます。</t>
    </r>
    <rPh sb="1" eb="3">
      <t>ケイジョウ</t>
    </rPh>
    <rPh sb="3" eb="5">
      <t>シュウシ</t>
    </rPh>
    <rPh sb="39" eb="44">
      <t>シヨウリョウシュウニュウ</t>
    </rPh>
    <rPh sb="45" eb="47">
      <t>ゲンショウ</t>
    </rPh>
    <rPh sb="52" eb="54">
      <t>イッポウ</t>
    </rPh>
    <rPh sb="56" eb="60">
      <t>シンキセツゾク</t>
    </rPh>
    <rPh sb="100" eb="101">
      <t>ウエ</t>
    </rPh>
    <rPh sb="110" eb="112">
      <t>ルイセキ</t>
    </rPh>
    <rPh sb="112" eb="114">
      <t>ケッソン</t>
    </rPh>
    <rPh sb="114" eb="115">
      <t>キン</t>
    </rPh>
    <rPh sb="115" eb="117">
      <t>ヒリツ</t>
    </rPh>
    <rPh sb="126" eb="128">
      <t>リュウドウ</t>
    </rPh>
    <rPh sb="128" eb="130">
      <t>ヒリツ</t>
    </rPh>
    <rPh sb="136" eb="137">
      <t>オヨ</t>
    </rPh>
    <rPh sb="160" eb="162">
      <t>セイビ</t>
    </rPh>
    <rPh sb="176" eb="178">
      <t>ジョジョ</t>
    </rPh>
    <rPh sb="179" eb="181">
      <t>スウチ</t>
    </rPh>
    <rPh sb="182" eb="184">
      <t>カイゼン</t>
    </rPh>
    <rPh sb="187" eb="189">
      <t>ミコ</t>
    </rPh>
    <rPh sb="225" eb="227">
      <t>キンネン</t>
    </rPh>
    <rPh sb="299" eb="300">
      <t>オヨ</t>
    </rPh>
    <rPh sb="305" eb="308">
      <t>ヘイキンチ</t>
    </rPh>
    <rPh sb="309" eb="311">
      <t>ウワマワ</t>
    </rPh>
    <rPh sb="395" eb="398">
      <t>ミフキュウ</t>
    </rPh>
    <rPh sb="398" eb="400">
      <t>チイキ</t>
    </rPh>
    <rPh sb="402" eb="404">
      <t>セイビ</t>
    </rPh>
    <rPh sb="450" eb="453">
      <t>ゼンネンド</t>
    </rPh>
    <rPh sb="454" eb="455">
      <t>クラ</t>
    </rPh>
    <rPh sb="456" eb="458">
      <t>ビゲン</t>
    </rPh>
    <rPh sb="477" eb="479">
      <t>ゲンショウ</t>
    </rPh>
    <rPh sb="492" eb="494">
      <t>コンゴ</t>
    </rPh>
    <rPh sb="495" eb="497">
      <t>ジョジョ</t>
    </rPh>
    <rPh sb="507" eb="509">
      <t>ヨソウ</t>
    </rPh>
    <rPh sb="538" eb="540">
      <t>スイセン</t>
    </rPh>
    <rPh sb="540" eb="542">
      <t>ベンジョ</t>
    </rPh>
    <rPh sb="542" eb="544">
      <t>セッチ</t>
    </rPh>
    <rPh sb="544" eb="545">
      <t>ズ</t>
    </rPh>
    <rPh sb="545" eb="547">
      <t>ジンコウ</t>
    </rPh>
    <rPh sb="550" eb="552">
      <t>ケイコウ</t>
    </rPh>
    <rPh sb="567" eb="56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</si>
</sst>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0.54</c:v>
                </c:pt>
                <c:pt idx="3">
                  <c:v>0.63</c:v>
                </c:pt>
                <c:pt idx="4" formatCode="#,##0.00;&quot;△&quot;#,##0.00">
                  <c:v>0</c:v>
                </c:pt>
              </c:numCache>
            </c:numRef>
          </c:val>
          <c:extLst>
            <c:ext xmlns:c16="http://schemas.microsoft.com/office/drawing/2014/chart" uri="{C3380CC4-5D6E-409C-BE32-E72D297353CC}">
              <c16:uniqueId val="{00000000-B807-44E7-9631-096D4FE55F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B807-44E7-9631-096D4FE55F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47.17</c:v>
                </c:pt>
                <c:pt idx="3">
                  <c:v>49.99</c:v>
                </c:pt>
                <c:pt idx="4">
                  <c:v>48.36</c:v>
                </c:pt>
              </c:numCache>
            </c:numRef>
          </c:val>
          <c:extLst>
            <c:ext xmlns:c16="http://schemas.microsoft.com/office/drawing/2014/chart" uri="{C3380CC4-5D6E-409C-BE32-E72D297353CC}">
              <c16:uniqueId val="{00000000-0361-4327-8BAA-A5CA853C26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0361-4327-8BAA-A5CA853C26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84.5</c:v>
                </c:pt>
                <c:pt idx="3">
                  <c:v>84.71</c:v>
                </c:pt>
                <c:pt idx="4">
                  <c:v>86.39</c:v>
                </c:pt>
              </c:numCache>
            </c:numRef>
          </c:val>
          <c:extLst>
            <c:ext xmlns:c16="http://schemas.microsoft.com/office/drawing/2014/chart" uri="{C3380CC4-5D6E-409C-BE32-E72D297353CC}">
              <c16:uniqueId val="{00000000-821E-45EF-81C1-95CA81147B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821E-45EF-81C1-95CA81147B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103.36</c:v>
                </c:pt>
                <c:pt idx="3">
                  <c:v>99.98</c:v>
                </c:pt>
                <c:pt idx="4">
                  <c:v>116.1</c:v>
                </c:pt>
              </c:numCache>
            </c:numRef>
          </c:val>
          <c:extLst>
            <c:ext xmlns:c16="http://schemas.microsoft.com/office/drawing/2014/chart" uri="{C3380CC4-5D6E-409C-BE32-E72D297353CC}">
              <c16:uniqueId val="{00000000-6D15-4E5A-85C8-7A4E1CE91A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6D15-4E5A-85C8-7A4E1CE91A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3.68</c:v>
                </c:pt>
                <c:pt idx="3">
                  <c:v>7.32</c:v>
                </c:pt>
                <c:pt idx="4">
                  <c:v>10.76</c:v>
                </c:pt>
              </c:numCache>
            </c:numRef>
          </c:val>
          <c:extLst>
            <c:ext xmlns:c16="http://schemas.microsoft.com/office/drawing/2014/chart" uri="{C3380CC4-5D6E-409C-BE32-E72D297353CC}">
              <c16:uniqueId val="{00000000-7887-4797-8644-96DFC0C37A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7887-4797-8644-96DFC0C37A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B9F-4FCF-B87C-F08FB932335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6B9F-4FCF-B87C-F08FB932335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14.51</c:v>
                </c:pt>
                <c:pt idx="3">
                  <c:v>14.69</c:v>
                </c:pt>
                <c:pt idx="4" formatCode="#,##0.00;&quot;△&quot;#,##0.00">
                  <c:v>0</c:v>
                </c:pt>
              </c:numCache>
            </c:numRef>
          </c:val>
          <c:extLst>
            <c:ext xmlns:c16="http://schemas.microsoft.com/office/drawing/2014/chart" uri="{C3380CC4-5D6E-409C-BE32-E72D297353CC}">
              <c16:uniqueId val="{00000000-4AFE-4586-82BE-925276CD4C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4AFE-4586-82BE-925276CD4C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37.28</c:v>
                </c:pt>
                <c:pt idx="3">
                  <c:v>19.88</c:v>
                </c:pt>
                <c:pt idx="4">
                  <c:v>45.63</c:v>
                </c:pt>
              </c:numCache>
            </c:numRef>
          </c:val>
          <c:extLst>
            <c:ext xmlns:c16="http://schemas.microsoft.com/office/drawing/2014/chart" uri="{C3380CC4-5D6E-409C-BE32-E72D297353CC}">
              <c16:uniqueId val="{00000000-0D9D-4220-B6C5-BD31EB4F01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0D9D-4220-B6C5-BD31EB4F01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412.35</c:v>
                </c:pt>
                <c:pt idx="3">
                  <c:v>381.97</c:v>
                </c:pt>
                <c:pt idx="4">
                  <c:v>105.53</c:v>
                </c:pt>
              </c:numCache>
            </c:numRef>
          </c:val>
          <c:extLst>
            <c:ext xmlns:c16="http://schemas.microsoft.com/office/drawing/2014/chart" uri="{C3380CC4-5D6E-409C-BE32-E72D297353CC}">
              <c16:uniqueId val="{00000000-2BAE-48C8-B5BA-72954C26CE5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2BAE-48C8-B5BA-72954C26CE5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105.05</c:v>
                </c:pt>
                <c:pt idx="3">
                  <c:v>100.36</c:v>
                </c:pt>
                <c:pt idx="4">
                  <c:v>116.34</c:v>
                </c:pt>
              </c:numCache>
            </c:numRef>
          </c:val>
          <c:extLst>
            <c:ext xmlns:c16="http://schemas.microsoft.com/office/drawing/2014/chart" uri="{C3380CC4-5D6E-409C-BE32-E72D297353CC}">
              <c16:uniqueId val="{00000000-611D-4DA4-AAAB-C87F92A5E9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611D-4DA4-AAAB-C87F92A5E9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182.71</c:v>
                </c:pt>
                <c:pt idx="3">
                  <c:v>191.61</c:v>
                </c:pt>
                <c:pt idx="4">
                  <c:v>166.56</c:v>
                </c:pt>
              </c:numCache>
            </c:numRef>
          </c:val>
          <c:extLst>
            <c:ext xmlns:c16="http://schemas.microsoft.com/office/drawing/2014/chart" uri="{C3380CC4-5D6E-409C-BE32-E72D297353CC}">
              <c16:uniqueId val="{00000000-8B90-4FC9-BC4D-92636B656C0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8B90-4FC9-BC4D-92636B656C0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岐阜県　中津川市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75401</v>
      </c>
      <c r="AM8" s="45"/>
      <c r="AN8" s="45"/>
      <c r="AO8" s="45"/>
      <c r="AP8" s="45"/>
      <c r="AQ8" s="45"/>
      <c r="AR8" s="45"/>
      <c r="AS8" s="45"/>
      <c r="AT8" s="46">
        <f>データ!T6</f>
        <v>676.45</v>
      </c>
      <c r="AU8" s="46"/>
      <c r="AV8" s="46"/>
      <c r="AW8" s="46"/>
      <c r="AX8" s="46"/>
      <c r="AY8" s="46"/>
      <c r="AZ8" s="46"/>
      <c r="BA8" s="46"/>
      <c r="BB8" s="46">
        <f>データ!U6</f>
        <v>111.47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71.09</v>
      </c>
      <c r="J10" s="46"/>
      <c r="K10" s="46"/>
      <c r="L10" s="46"/>
      <c r="M10" s="46"/>
      <c r="N10" s="46"/>
      <c r="O10" s="46"/>
      <c r="P10" s="46">
        <f>データ!P6</f>
        <v>32.909999999999997</v>
      </c>
      <c r="Q10" s="46"/>
      <c r="R10" s="46"/>
      <c r="S10" s="46"/>
      <c r="T10" s="46"/>
      <c r="U10" s="46"/>
      <c r="V10" s="46"/>
      <c r="W10" s="46">
        <f>データ!Q6</f>
        <v>60.75</v>
      </c>
      <c r="X10" s="46"/>
      <c r="Y10" s="46"/>
      <c r="Z10" s="46"/>
      <c r="AA10" s="46"/>
      <c r="AB10" s="46"/>
      <c r="AC10" s="46"/>
      <c r="AD10" s="45">
        <f>データ!R6</f>
        <v>3740</v>
      </c>
      <c r="AE10" s="45"/>
      <c r="AF10" s="45"/>
      <c r="AG10" s="45"/>
      <c r="AH10" s="45"/>
      <c r="AI10" s="45"/>
      <c r="AJ10" s="45"/>
      <c r="AK10" s="2"/>
      <c r="AL10" s="45">
        <f>データ!V6</f>
        <v>24652</v>
      </c>
      <c r="AM10" s="45"/>
      <c r="AN10" s="45"/>
      <c r="AO10" s="45"/>
      <c r="AP10" s="45"/>
      <c r="AQ10" s="45"/>
      <c r="AR10" s="45"/>
      <c r="AS10" s="45"/>
      <c r="AT10" s="46">
        <f>データ!W6</f>
        <v>9.16</v>
      </c>
      <c r="AU10" s="46"/>
      <c r="AV10" s="46"/>
      <c r="AW10" s="46"/>
      <c r="AX10" s="46"/>
      <c r="AY10" s="46"/>
      <c r="AZ10" s="46"/>
      <c r="BA10" s="46"/>
      <c r="BB10" s="46">
        <f>データ!X6</f>
        <v>2691.27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RIMdgF0yszbB5i2uK3G6c941YyW6Zwnt0VF0F7DpW6EskJZgpdwpyjVIr/OC5IIWNKdWwY2OHWzSjarGEvwfQ==" saltValue="oW//+/WNXMxGcA3Q0Ppu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212067</v>
      </c>
      <c r="D6" s="19">
        <f t="shared" si="3"/>
        <v>46</v>
      </c>
      <c r="E6" s="19">
        <f t="shared" si="3"/>
        <v>17</v>
      </c>
      <c r="F6" s="19">
        <f t="shared" si="3"/>
        <v>1</v>
      </c>
      <c r="G6" s="19">
        <f t="shared" si="3"/>
        <v>0</v>
      </c>
      <c r="H6" s="19" t="str">
        <f t="shared" si="3"/>
        <v>岐阜県　中津川市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71.09</v>
      </c>
      <c r="P6" s="20">
        <f t="shared" si="3"/>
        <v>32.909999999999997</v>
      </c>
      <c r="Q6" s="20">
        <f t="shared" si="3"/>
        <v>60.75</v>
      </c>
      <c r="R6" s="20">
        <f t="shared" si="3"/>
        <v>3740</v>
      </c>
      <c r="S6" s="20">
        <f t="shared" si="3"/>
        <v>75401</v>
      </c>
      <c r="T6" s="20">
        <f t="shared" si="3"/>
        <v>676.45</v>
      </c>
      <c r="U6" s="20">
        <f t="shared" si="3"/>
        <v>111.47</v>
      </c>
      <c r="V6" s="20">
        <f t="shared" si="3"/>
        <v>24652</v>
      </c>
      <c r="W6" s="20">
        <f t="shared" si="3"/>
        <v>9.16</v>
      </c>
      <c r="X6" s="20">
        <f t="shared" si="3"/>
        <v>2691.27</v>
      </c>
      <c r="Y6" s="21" t="str">
        <f>IF(Y7="",NA(),Y7)</f>
        <v>-</v>
      </c>
      <c r="Z6" s="21" t="str">
        <f t="shared" ref="Z6:AH6" si="4">IF(Z7="",NA(),Z7)</f>
        <v>-</v>
      </c>
      <c r="AA6" s="21">
        <f t="shared" si="4"/>
        <v>103.36</v>
      </c>
      <c r="AB6" s="21">
        <f t="shared" si="4"/>
        <v>99.98</v>
      </c>
      <c r="AC6" s="21">
        <f t="shared" si="4"/>
        <v>116.1</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1">
        <f t="shared" si="5"/>
        <v>14.51</v>
      </c>
      <c r="AM6" s="21">
        <f t="shared" si="5"/>
        <v>14.69</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37.28</v>
      </c>
      <c r="AX6" s="21">
        <f t="shared" si="6"/>
        <v>19.88</v>
      </c>
      <c r="AY6" s="21">
        <f t="shared" si="6"/>
        <v>45.63</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412.35</v>
      </c>
      <c r="BI6" s="21">
        <f t="shared" si="7"/>
        <v>381.97</v>
      </c>
      <c r="BJ6" s="21">
        <f t="shared" si="7"/>
        <v>105.53</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105.05</v>
      </c>
      <c r="BT6" s="21">
        <f t="shared" si="8"/>
        <v>100.36</v>
      </c>
      <c r="BU6" s="21">
        <f t="shared" si="8"/>
        <v>116.34</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182.71</v>
      </c>
      <c r="CE6" s="21">
        <f t="shared" si="9"/>
        <v>191.61</v>
      </c>
      <c r="CF6" s="21">
        <f t="shared" si="9"/>
        <v>166.56</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47.17</v>
      </c>
      <c r="CP6" s="21">
        <f t="shared" si="10"/>
        <v>49.99</v>
      </c>
      <c r="CQ6" s="21">
        <f t="shared" si="10"/>
        <v>48.36</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84.5</v>
      </c>
      <c r="DA6" s="21">
        <f t="shared" si="11"/>
        <v>84.71</v>
      </c>
      <c r="DB6" s="21">
        <f t="shared" si="11"/>
        <v>86.39</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3.68</v>
      </c>
      <c r="DL6" s="21">
        <f t="shared" si="12"/>
        <v>7.32</v>
      </c>
      <c r="DM6" s="21">
        <f t="shared" si="12"/>
        <v>10.76</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1">
        <f t="shared" si="14"/>
        <v>0.54</v>
      </c>
      <c r="EH6" s="21">
        <f t="shared" si="14"/>
        <v>0.63</v>
      </c>
      <c r="EI6" s="20">
        <f t="shared" si="14"/>
        <v>0</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212067</v>
      </c>
      <c r="D7" s="23">
        <v>46</v>
      </c>
      <c r="E7" s="23">
        <v>17</v>
      </c>
      <c r="F7" s="23">
        <v>1</v>
      </c>
      <c r="G7" s="23">
        <v>0</v>
      </c>
      <c r="H7" s="23" t="s">
        <v>96</v>
      </c>
      <c r="I7" s="23" t="s">
        <v>97</v>
      </c>
      <c r="J7" s="23" t="s">
        <v>98</v>
      </c>
      <c r="K7" s="23" t="s">
        <v>99</v>
      </c>
      <c r="L7" s="23" t="s">
        <v>100</v>
      </c>
      <c r="M7" s="23" t="s">
        <v>101</v>
      </c>
      <c r="N7" s="24" t="s">
        <v>102</v>
      </c>
      <c r="O7" s="24">
        <v>71.09</v>
      </c>
      <c r="P7" s="24">
        <v>32.909999999999997</v>
      </c>
      <c r="Q7" s="24">
        <v>60.75</v>
      </c>
      <c r="R7" s="24">
        <v>3740</v>
      </c>
      <c r="S7" s="24">
        <v>75401</v>
      </c>
      <c r="T7" s="24">
        <v>676.45</v>
      </c>
      <c r="U7" s="24">
        <v>111.47</v>
      </c>
      <c r="V7" s="24">
        <v>24652</v>
      </c>
      <c r="W7" s="24">
        <v>9.16</v>
      </c>
      <c r="X7" s="24">
        <v>2691.27</v>
      </c>
      <c r="Y7" s="24" t="s">
        <v>102</v>
      </c>
      <c r="Z7" s="24" t="s">
        <v>102</v>
      </c>
      <c r="AA7" s="24">
        <v>103.36</v>
      </c>
      <c r="AB7" s="24">
        <v>99.98</v>
      </c>
      <c r="AC7" s="24">
        <v>116.1</v>
      </c>
      <c r="AD7" s="24" t="s">
        <v>102</v>
      </c>
      <c r="AE7" s="24" t="s">
        <v>102</v>
      </c>
      <c r="AF7" s="24">
        <v>106.5</v>
      </c>
      <c r="AG7" s="24">
        <v>106.22</v>
      </c>
      <c r="AH7" s="24">
        <v>107.01</v>
      </c>
      <c r="AI7" s="24">
        <v>106.11</v>
      </c>
      <c r="AJ7" s="24" t="s">
        <v>102</v>
      </c>
      <c r="AK7" s="24" t="s">
        <v>102</v>
      </c>
      <c r="AL7" s="24">
        <v>14.51</v>
      </c>
      <c r="AM7" s="24">
        <v>14.69</v>
      </c>
      <c r="AN7" s="24">
        <v>0</v>
      </c>
      <c r="AO7" s="24" t="s">
        <v>102</v>
      </c>
      <c r="AP7" s="24" t="s">
        <v>102</v>
      </c>
      <c r="AQ7" s="24">
        <v>18.36</v>
      </c>
      <c r="AR7" s="24">
        <v>18.010000000000002</v>
      </c>
      <c r="AS7" s="24">
        <v>23.86</v>
      </c>
      <c r="AT7" s="24">
        <v>3.15</v>
      </c>
      <c r="AU7" s="24" t="s">
        <v>102</v>
      </c>
      <c r="AV7" s="24" t="s">
        <v>102</v>
      </c>
      <c r="AW7" s="24">
        <v>37.28</v>
      </c>
      <c r="AX7" s="24">
        <v>19.88</v>
      </c>
      <c r="AY7" s="24">
        <v>45.63</v>
      </c>
      <c r="AZ7" s="24" t="s">
        <v>102</v>
      </c>
      <c r="BA7" s="24" t="s">
        <v>102</v>
      </c>
      <c r="BB7" s="24">
        <v>55.6</v>
      </c>
      <c r="BC7" s="24">
        <v>59.4</v>
      </c>
      <c r="BD7" s="24">
        <v>68.27</v>
      </c>
      <c r="BE7" s="24">
        <v>73.44</v>
      </c>
      <c r="BF7" s="24" t="s">
        <v>102</v>
      </c>
      <c r="BG7" s="24" t="s">
        <v>102</v>
      </c>
      <c r="BH7" s="24">
        <v>412.35</v>
      </c>
      <c r="BI7" s="24">
        <v>381.97</v>
      </c>
      <c r="BJ7" s="24">
        <v>105.53</v>
      </c>
      <c r="BK7" s="24" t="s">
        <v>102</v>
      </c>
      <c r="BL7" s="24" t="s">
        <v>102</v>
      </c>
      <c r="BM7" s="24">
        <v>789.08</v>
      </c>
      <c r="BN7" s="24">
        <v>747.84</v>
      </c>
      <c r="BO7" s="24">
        <v>804.98</v>
      </c>
      <c r="BP7" s="24">
        <v>652.82000000000005</v>
      </c>
      <c r="BQ7" s="24" t="s">
        <v>102</v>
      </c>
      <c r="BR7" s="24" t="s">
        <v>102</v>
      </c>
      <c r="BS7" s="24">
        <v>105.05</v>
      </c>
      <c r="BT7" s="24">
        <v>100.36</v>
      </c>
      <c r="BU7" s="24">
        <v>116.34</v>
      </c>
      <c r="BV7" s="24" t="s">
        <v>102</v>
      </c>
      <c r="BW7" s="24" t="s">
        <v>102</v>
      </c>
      <c r="BX7" s="24">
        <v>88.25</v>
      </c>
      <c r="BY7" s="24">
        <v>90.17</v>
      </c>
      <c r="BZ7" s="24">
        <v>88.71</v>
      </c>
      <c r="CA7" s="24">
        <v>97.61</v>
      </c>
      <c r="CB7" s="24" t="s">
        <v>102</v>
      </c>
      <c r="CC7" s="24" t="s">
        <v>102</v>
      </c>
      <c r="CD7" s="24">
        <v>182.71</v>
      </c>
      <c r="CE7" s="24">
        <v>191.61</v>
      </c>
      <c r="CF7" s="24">
        <v>166.56</v>
      </c>
      <c r="CG7" s="24" t="s">
        <v>102</v>
      </c>
      <c r="CH7" s="24" t="s">
        <v>102</v>
      </c>
      <c r="CI7" s="24">
        <v>176.37</v>
      </c>
      <c r="CJ7" s="24">
        <v>173.17</v>
      </c>
      <c r="CK7" s="24">
        <v>174.8</v>
      </c>
      <c r="CL7" s="24">
        <v>138.29</v>
      </c>
      <c r="CM7" s="24" t="s">
        <v>102</v>
      </c>
      <c r="CN7" s="24" t="s">
        <v>102</v>
      </c>
      <c r="CO7" s="24">
        <v>47.17</v>
      </c>
      <c r="CP7" s="24">
        <v>49.99</v>
      </c>
      <c r="CQ7" s="24">
        <v>48.36</v>
      </c>
      <c r="CR7" s="24" t="s">
        <v>102</v>
      </c>
      <c r="CS7" s="24" t="s">
        <v>102</v>
      </c>
      <c r="CT7" s="24">
        <v>56.72</v>
      </c>
      <c r="CU7" s="24">
        <v>56.43</v>
      </c>
      <c r="CV7" s="24">
        <v>55.82</v>
      </c>
      <c r="CW7" s="24">
        <v>59.1</v>
      </c>
      <c r="CX7" s="24" t="s">
        <v>102</v>
      </c>
      <c r="CY7" s="24" t="s">
        <v>102</v>
      </c>
      <c r="CZ7" s="24">
        <v>84.5</v>
      </c>
      <c r="DA7" s="24">
        <v>84.71</v>
      </c>
      <c r="DB7" s="24">
        <v>86.39</v>
      </c>
      <c r="DC7" s="24" t="s">
        <v>102</v>
      </c>
      <c r="DD7" s="24" t="s">
        <v>102</v>
      </c>
      <c r="DE7" s="24">
        <v>90.72</v>
      </c>
      <c r="DF7" s="24">
        <v>91.07</v>
      </c>
      <c r="DG7" s="24">
        <v>90.67</v>
      </c>
      <c r="DH7" s="24">
        <v>95.82</v>
      </c>
      <c r="DI7" s="24" t="s">
        <v>102</v>
      </c>
      <c r="DJ7" s="24" t="s">
        <v>102</v>
      </c>
      <c r="DK7" s="24">
        <v>3.68</v>
      </c>
      <c r="DL7" s="24">
        <v>7.32</v>
      </c>
      <c r="DM7" s="24">
        <v>10.76</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0.54</v>
      </c>
      <c r="EH7" s="24">
        <v>0.63</v>
      </c>
      <c r="EI7" s="24">
        <v>0</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2024-03-06T01:02:17Z</cp:lastPrinted>
  <dcterms:created xsi:type="dcterms:W3CDTF">2023-12-12T00:47:06Z</dcterms:created>
  <dcterms:modified xsi:type="dcterms:W3CDTF">2024-03-06T01:27:10Z</dcterms:modified>
  <cp:category/>
</cp:coreProperties>
</file>