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R5年度決算用\下水道事業\"/>
    </mc:Choice>
  </mc:AlternateContent>
  <workbookProtection workbookAlgorithmName="SHA-512" workbookHashValue="kei68pnqOIhhhQMUlp0mx35ozJVZrgGvFYxryEAntiwQxganLQzBEs816lbUxve7cfeIGNfVZIbvtivnkCGqng==" workbookSaltValue="K7EAgphI/WQhkDtWoKjwv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 r="I8" i="4"/>
</calcChain>
</file>

<file path=xl/sharedStrings.xml><?xml version="1.0" encoding="utf-8"?>
<sst xmlns="http://schemas.openxmlformats.org/spreadsheetml/2006/main" count="271" uniqueCount="116">
  <si>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</si>
  <si>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</si>
  <si>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</si>
  <si>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</si>
  <si>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</si>
  <si>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</si>
  <si>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</si>
  <si>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</si>
  <si>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</si>
  <si>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</si>
  <si>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</si>
  <si>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</si>
  <si>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</si>
  <si>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</si>
  <si>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</si>
  <si>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</si>
  <si>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</si>
  <si>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</si>
  <si>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</si>
  <si>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</si>
  <si>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</si>
  <si>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</si>
  <si>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</si>
  <si>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</si>
  <si>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</si>
  <si>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</si>
  <si>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</si>
  <si>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</si>
  <si>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</si>
  <si>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</si>
  <si>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</si>
  <si>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</si>
  <si>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</si>
  <si>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</si>
  <si>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</si>
  <si>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</si>
  <si>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</si>
  <si>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</si>
  <si>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</si>
  <si>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</si>
  <si>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</si>
  <si>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</si>
  <si>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</si>
  <si>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</si>
  <si>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</si>
  <si>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</si>
  <si>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</si>
  <si>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</si>
  <si>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</si>
  <si>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</si>
  <si>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</si>
  <si>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</si>
  <si>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</si>
  <si>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</si>
  <si>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</si>
  <si>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</si>
  <si>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</si>
  <si>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</si>
  <si>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</si>
  <si>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</si>
  <si>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</si>
  <si>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</si>
  <si>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</si>
  <si>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</si>
  <si>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</si>
  <si>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</si>
  <si>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</si>
  <si>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</si>
  <si>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</si>
  <si>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</si>
  <si>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</si>
  <si>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</si>
  <si>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</si>
  <si>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</si>
  <si>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</si>
  <si>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</si>
  <si>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</si>
  <si>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</si>
  <si>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</si>
  <si>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</si>
  <si>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</si>
  <si>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</si>
  <si>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</si>
  <si>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</si>
  <si>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</si>
  <si>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</si>
  <si>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</si>
  <si>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</si>
  <si>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</si>
  <si>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</si>
  <si>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</si>
  <si>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</si>
  <si>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</si>
  <si>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</si>
  <si>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</si>
  <si>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</si>
  <si>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</si>
  <si>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</si>
  <si>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</si>
  <si>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</si>
  <si>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</si>
  <si>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</si>
  <si>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</si>
  <si>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</si>
  <si>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</si>
  <si>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</si>
  <si>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</si>
  <si>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</si>
  <si>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</si>
  <si>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</si>
  <si>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</si>
  <si>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</si>
  <si>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</si>
  <si>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①経常収支比率は、100%及び類似団体平均値を下回っています。処理区域内人口の減少など、経営環境は厳しくなることが予想されますが、経営基盤強化を図り、改善に努めます。
②累積欠損金比率は、地方公営企業法の適用初年度に計上された一時的な損失と、前年度に生じた欠損金に加え、一般会計繰入金が減少したことによるものです。一般会計繰入金は減少傾向であり、かつ人口減少により使用料収入の減が見込まれるため、経常経費の縮減に努めるとともに、今後の経営のあり方について検討を進めます。
③流動比率は、100％及び類似団体平均値を下回っています。使用料収入の増加、経費削減により資金</t>
    </r>
    <r>
      <rPr>
        <sz val="11"/>
        <rFont val="ＭＳ ゴシック"/>
        <family val="3"/>
        <charset val="128"/>
      </rPr>
      <t>残高の維持に努める必要があります。
④企業債残高対事業規模比率は、一般会計負担額の減少により154.7％となりました。企業債残高は順調に減少しています。</t>
    </r>
    <r>
      <rPr>
        <sz val="11"/>
        <color theme="1"/>
        <rFont val="ＭＳ ゴシック"/>
        <family val="3"/>
        <charset val="128"/>
      </rPr>
      <t xml:space="preserve">
⑤経費回収率は、100%を下回りましたが、類似団体平均値を上回っています。
⑥汚水処理原価は、類似団体平均値を下回っています。引き続き合併処理浄化槽の維持管理に係る経費削減に努めていきます。
⑦施設利用率は、類似団体平均値を上回っています。
⑧水洗化率は、類似団体平均値を上回っています。前年度と比較し0.57ポイント増加しており、処理区域内人口の減少が水洗便所設置済人口の減少を上回る傾向にあるため、水洗化率が微増していくことが予想されます。
</t>
    </r>
    <rPh sb="1" eb="3">
      <t>ケイジョウ</t>
    </rPh>
    <rPh sb="13" eb="14">
      <t>オヨ</t>
    </rPh>
    <rPh sb="19" eb="22">
      <t>ヘイキンチ</t>
    </rPh>
    <rPh sb="39" eb="41">
      <t>ゲンショウ</t>
    </rPh>
    <rPh sb="57" eb="59">
      <t>ヨソウ</t>
    </rPh>
    <rPh sb="85" eb="87">
      <t>ルイセキ</t>
    </rPh>
    <rPh sb="87" eb="89">
      <t>ケッソン</t>
    </rPh>
    <rPh sb="89" eb="90">
      <t>キン</t>
    </rPh>
    <rPh sb="90" eb="92">
      <t>ヒリツ</t>
    </rPh>
    <rPh sb="113" eb="116">
      <t>イチジテキ</t>
    </rPh>
    <rPh sb="117" eb="119">
      <t>ソンシツ</t>
    </rPh>
    <rPh sb="121" eb="123">
      <t>ゼンネン</t>
    </rPh>
    <rPh sb="130" eb="131">
      <t>キン</t>
    </rPh>
    <rPh sb="132" eb="133">
      <t>クワ</t>
    </rPh>
    <rPh sb="135" eb="139">
      <t>イッパンカイケイ</t>
    </rPh>
    <rPh sb="139" eb="142">
      <t>クリイレキン</t>
    </rPh>
    <rPh sb="143" eb="145">
      <t>ゲンショウ</t>
    </rPh>
    <rPh sb="157" eb="164">
      <t>イッパンカイケイクリイレキン</t>
    </rPh>
    <rPh sb="165" eb="169">
      <t>ゲンショウケイコウ</t>
    </rPh>
    <rPh sb="175" eb="179">
      <t>ジンコウゲンショウ</t>
    </rPh>
    <rPh sb="182" eb="185">
      <t>シヨウリョウ</t>
    </rPh>
    <rPh sb="185" eb="187">
      <t>シュウニュウ</t>
    </rPh>
    <rPh sb="188" eb="189">
      <t>ゲン</t>
    </rPh>
    <rPh sb="190" eb="192">
      <t>ミコ</t>
    </rPh>
    <rPh sb="237" eb="239">
      <t>リュウドウ</t>
    </rPh>
    <rPh sb="239" eb="241">
      <t>ヒリツ</t>
    </rPh>
    <rPh sb="247" eb="248">
      <t>オヨ</t>
    </rPh>
    <rPh sb="265" eb="268">
      <t>シヨウリョウ</t>
    </rPh>
    <rPh sb="373" eb="375">
      <t>シタマワ</t>
    </rPh>
    <rPh sb="385" eb="388">
      <t>ヘイキンチ</t>
    </rPh>
    <rPh sb="389" eb="391">
      <t>ウワマワ</t>
    </rPh>
    <rPh sb="415" eb="416">
      <t>シタ</t>
    </rPh>
    <rPh sb="470" eb="471">
      <t>アタイ</t>
    </rPh>
    <rPh sb="472" eb="473">
      <t>ウエ</t>
    </rPh>
    <rPh sb="473" eb="474">
      <t>マワ</t>
    </rPh>
    <phoneticPr fontId="4"/>
  </si>
  <si>
    <t>　経営状況は安定していますが、一般会計からの繰入金に依存しています。一般会計繰入金は減少傾向にあるので、適正な受益者負担を検討しつつ、将来の事業のあり方を検討する必要があります。</t>
    <rPh sb="34" eb="38">
      <t>イッパンカイケイ</t>
    </rPh>
    <rPh sb="38" eb="41">
      <t>クリイレキン</t>
    </rPh>
    <rPh sb="42" eb="46">
      <t>ゲンショウケイコウ</t>
    </rPh>
    <phoneticPr fontId="4"/>
  </si>
  <si>
    <t>①有形固定資産減価償却率は、法適用4年目で減価償却累計額は4年分のみとなるため、低い数値となっています。
②③管渠老朽化率及び管渠改善率は、算出できない項目となります。
（市町村設置型の合併浄化槽に対する事業であり、集合処理に用いる管渠がないため）</t>
    <rPh sb="62" eb="63">
      <t>オヨ</t>
    </rPh>
    <rPh sb="87" eb="93">
      <t>シチョウソンセッチガタ</t>
    </rPh>
    <rPh sb="94" eb="99">
      <t>ガッペイジョウカソウ</t>
    </rPh>
    <rPh sb="100" eb="101">
      <t>タイ</t>
    </rPh>
    <rPh sb="103" eb="105">
      <t>ジギョウ</t>
    </rPh>
    <rPh sb="109" eb="113">
      <t>シュウゴウショリ</t>
    </rPh>
    <rPh sb="114" eb="115">
      <t>モチ</t>
    </rPh>
    <rPh sb="117" eb="119">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</si>
</sst>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F3-4856-80B2-18D40D657D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5F3-4856-80B2-18D40D657D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55.17</c:v>
                </c:pt>
                <c:pt idx="2">
                  <c:v>56.03</c:v>
                </c:pt>
                <c:pt idx="3">
                  <c:v>52.59</c:v>
                </c:pt>
                <c:pt idx="4">
                  <c:v>56.03</c:v>
                </c:pt>
              </c:numCache>
            </c:numRef>
          </c:val>
          <c:extLst>
            <c:ext xmlns:c16="http://schemas.microsoft.com/office/drawing/2014/chart" uri="{C3380CC4-5D6E-409C-BE32-E72D297353CC}">
              <c16:uniqueId val="{00000000-5D76-48AF-8F76-59F5679153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46.36</c:v>
                </c:pt>
                <c:pt idx="2">
                  <c:v>46.45</c:v>
                </c:pt>
                <c:pt idx="3">
                  <c:v>45.36</c:v>
                </c:pt>
                <c:pt idx="4">
                  <c:v>45.93</c:v>
                </c:pt>
              </c:numCache>
            </c:numRef>
          </c:val>
          <c:smooth val="0"/>
          <c:extLst>
            <c:ext xmlns:c16="http://schemas.microsoft.com/office/drawing/2014/chart" uri="{C3380CC4-5D6E-409C-BE32-E72D297353CC}">
              <c16:uniqueId val="{00000001-5D76-48AF-8F76-59F5679153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96.44</c:v>
                </c:pt>
                <c:pt idx="2">
                  <c:v>96.44</c:v>
                </c:pt>
                <c:pt idx="3">
                  <c:v>96.44</c:v>
                </c:pt>
                <c:pt idx="4">
                  <c:v>97.01</c:v>
                </c:pt>
              </c:numCache>
            </c:numRef>
          </c:val>
          <c:extLst>
            <c:ext xmlns:c16="http://schemas.microsoft.com/office/drawing/2014/chart" uri="{C3380CC4-5D6E-409C-BE32-E72D297353CC}">
              <c16:uniqueId val="{00000000-92E4-442D-B5DA-97539D9FD2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83.08</c:v>
                </c:pt>
                <c:pt idx="2">
                  <c:v>82.61</c:v>
                </c:pt>
                <c:pt idx="3">
                  <c:v>82.21</c:v>
                </c:pt>
                <c:pt idx="4">
                  <c:v>82.98</c:v>
                </c:pt>
              </c:numCache>
            </c:numRef>
          </c:val>
          <c:smooth val="0"/>
          <c:extLst>
            <c:ext xmlns:c16="http://schemas.microsoft.com/office/drawing/2014/chart" uri="{C3380CC4-5D6E-409C-BE32-E72D297353CC}">
              <c16:uniqueId val="{00000001-92E4-442D-B5DA-97539D9FD2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98.21</c:v>
                </c:pt>
                <c:pt idx="2">
                  <c:v>95.82</c:v>
                </c:pt>
                <c:pt idx="3">
                  <c:v>87.17</c:v>
                </c:pt>
                <c:pt idx="4">
                  <c:v>90.81</c:v>
                </c:pt>
              </c:numCache>
            </c:numRef>
          </c:val>
          <c:extLst>
            <c:ext xmlns:c16="http://schemas.microsoft.com/office/drawing/2014/chart" uri="{C3380CC4-5D6E-409C-BE32-E72D297353CC}">
              <c16:uniqueId val="{00000000-D5A1-4B93-B583-FC7D8A101EA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96.14</c:v>
                </c:pt>
                <c:pt idx="2">
                  <c:v>95.6</c:v>
                </c:pt>
                <c:pt idx="3">
                  <c:v>93.57</c:v>
                </c:pt>
                <c:pt idx="4">
                  <c:v>96.48</c:v>
                </c:pt>
              </c:numCache>
            </c:numRef>
          </c:val>
          <c:smooth val="0"/>
          <c:extLst>
            <c:ext xmlns:c16="http://schemas.microsoft.com/office/drawing/2014/chart" uri="{C3380CC4-5D6E-409C-BE32-E72D297353CC}">
              <c16:uniqueId val="{00000001-D5A1-4B93-B583-FC7D8A101EA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8.06</c:v>
                </c:pt>
                <c:pt idx="2">
                  <c:v>16.11</c:v>
                </c:pt>
                <c:pt idx="3">
                  <c:v>24.17</c:v>
                </c:pt>
                <c:pt idx="4">
                  <c:v>24.32</c:v>
                </c:pt>
              </c:numCache>
            </c:numRef>
          </c:val>
          <c:extLst>
            <c:ext xmlns:c16="http://schemas.microsoft.com/office/drawing/2014/chart" uri="{C3380CC4-5D6E-409C-BE32-E72D297353CC}">
              <c16:uniqueId val="{00000000-C006-480F-B9DF-BF411F2F65F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33.75</c:v>
                </c:pt>
                <c:pt idx="2">
                  <c:v>36.21</c:v>
                </c:pt>
                <c:pt idx="3">
                  <c:v>39.69</c:v>
                </c:pt>
                <c:pt idx="4">
                  <c:v>39.700000000000003</c:v>
                </c:pt>
              </c:numCache>
            </c:numRef>
          </c:val>
          <c:smooth val="0"/>
          <c:extLst>
            <c:ext xmlns:c16="http://schemas.microsoft.com/office/drawing/2014/chart" uri="{C3380CC4-5D6E-409C-BE32-E72D297353CC}">
              <c16:uniqueId val="{00000001-C006-480F-B9DF-BF411F2F65F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81-4C47-8F9C-7BDDED75914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A81-4C47-8F9C-7BDDED75914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709.39</c:v>
                </c:pt>
                <c:pt idx="2">
                  <c:v>682.74</c:v>
                </c:pt>
                <c:pt idx="3">
                  <c:v>715.61</c:v>
                </c:pt>
                <c:pt idx="4">
                  <c:v>669.22</c:v>
                </c:pt>
              </c:numCache>
            </c:numRef>
          </c:val>
          <c:extLst>
            <c:ext xmlns:c16="http://schemas.microsoft.com/office/drawing/2014/chart" uri="{C3380CC4-5D6E-409C-BE32-E72D297353CC}">
              <c16:uniqueId val="{00000000-3D8C-4021-8FF4-3DE973BB96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237</c:v>
                </c:pt>
                <c:pt idx="2">
                  <c:v>257.23</c:v>
                </c:pt>
                <c:pt idx="3">
                  <c:v>293.54000000000002</c:v>
                </c:pt>
                <c:pt idx="4">
                  <c:v>224.6</c:v>
                </c:pt>
              </c:numCache>
            </c:numRef>
          </c:val>
          <c:smooth val="0"/>
          <c:extLst>
            <c:ext xmlns:c16="http://schemas.microsoft.com/office/drawing/2014/chart" uri="{C3380CC4-5D6E-409C-BE32-E72D297353CC}">
              <c16:uniqueId val="{00000001-3D8C-4021-8FF4-3DE973BB96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73.94</c:v>
                </c:pt>
                <c:pt idx="2">
                  <c:v>70.37</c:v>
                </c:pt>
                <c:pt idx="3">
                  <c:v>59.07</c:v>
                </c:pt>
                <c:pt idx="4">
                  <c:v>29.63</c:v>
                </c:pt>
              </c:numCache>
            </c:numRef>
          </c:val>
          <c:extLst>
            <c:ext xmlns:c16="http://schemas.microsoft.com/office/drawing/2014/chart" uri="{C3380CC4-5D6E-409C-BE32-E72D297353CC}">
              <c16:uniqueId val="{00000000-032B-4705-AB49-C9CCC779782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135.35</c:v>
                </c:pt>
                <c:pt idx="2">
                  <c:v>150.91999999999999</c:v>
                </c:pt>
                <c:pt idx="3">
                  <c:v>151.72</c:v>
                </c:pt>
                <c:pt idx="4">
                  <c:v>132.16</c:v>
                </c:pt>
              </c:numCache>
            </c:numRef>
          </c:val>
          <c:smooth val="0"/>
          <c:extLst>
            <c:ext xmlns:c16="http://schemas.microsoft.com/office/drawing/2014/chart" uri="{C3380CC4-5D6E-409C-BE32-E72D297353CC}">
              <c16:uniqueId val="{00000001-032B-4705-AB49-C9CCC779782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formatCode="#,##0.00;&quot;△&quot;#,##0.00;&quot;-&quot;">
                  <c:v>154.69999999999999</c:v>
                </c:pt>
              </c:numCache>
            </c:numRef>
          </c:val>
          <c:extLst>
            <c:ext xmlns:c16="http://schemas.microsoft.com/office/drawing/2014/chart" uri="{C3380CC4-5D6E-409C-BE32-E72D297353CC}">
              <c16:uniqueId val="{00000000-D863-403A-8690-DFB69BBA6D0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782.91</c:v>
                </c:pt>
                <c:pt idx="2">
                  <c:v>783.21</c:v>
                </c:pt>
                <c:pt idx="3">
                  <c:v>902.04</c:v>
                </c:pt>
                <c:pt idx="4">
                  <c:v>992.16</c:v>
                </c:pt>
              </c:numCache>
            </c:numRef>
          </c:val>
          <c:smooth val="0"/>
          <c:extLst>
            <c:ext xmlns:c16="http://schemas.microsoft.com/office/drawing/2014/chart" uri="{C3380CC4-5D6E-409C-BE32-E72D297353CC}">
              <c16:uniqueId val="{00000001-D863-403A-8690-DFB69BBA6D0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91.32</c:v>
                </c:pt>
                <c:pt idx="2">
                  <c:v>100.78</c:v>
                </c:pt>
                <c:pt idx="3">
                  <c:v>91.46</c:v>
                </c:pt>
                <c:pt idx="4">
                  <c:v>98.68</c:v>
                </c:pt>
              </c:numCache>
            </c:numRef>
          </c:val>
          <c:extLst>
            <c:ext xmlns:c16="http://schemas.microsoft.com/office/drawing/2014/chart" uri="{C3380CC4-5D6E-409C-BE32-E72D297353CC}">
              <c16:uniqueId val="{00000000-CD72-4155-8BA7-4C4C3B206B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49.38</c:v>
                </c:pt>
                <c:pt idx="2">
                  <c:v>48.53</c:v>
                </c:pt>
                <c:pt idx="3">
                  <c:v>46.11</c:v>
                </c:pt>
                <c:pt idx="4">
                  <c:v>45.55</c:v>
                </c:pt>
              </c:numCache>
            </c:numRef>
          </c:val>
          <c:smooth val="0"/>
          <c:extLst>
            <c:ext xmlns:c16="http://schemas.microsoft.com/office/drawing/2014/chart" uri="{C3380CC4-5D6E-409C-BE32-E72D297353CC}">
              <c16:uniqueId val="{00000001-CD72-4155-8BA7-4C4C3B206B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201.67</c:v>
                </c:pt>
                <c:pt idx="2">
                  <c:v>184.36</c:v>
                </c:pt>
                <c:pt idx="3">
                  <c:v>206.45</c:v>
                </c:pt>
                <c:pt idx="4">
                  <c:v>191.55</c:v>
                </c:pt>
              </c:numCache>
            </c:numRef>
          </c:val>
          <c:extLst>
            <c:ext xmlns:c16="http://schemas.microsoft.com/office/drawing/2014/chart" uri="{C3380CC4-5D6E-409C-BE32-E72D297353CC}">
              <c16:uniqueId val="{00000000-682B-491F-8E74-12AE42FFAD4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316.97000000000003</c:v>
                </c:pt>
                <c:pt idx="2">
                  <c:v>326.17</c:v>
                </c:pt>
                <c:pt idx="3">
                  <c:v>336.93</c:v>
                </c:pt>
                <c:pt idx="4">
                  <c:v>331.17</c:v>
                </c:pt>
              </c:numCache>
            </c:numRef>
          </c:val>
          <c:smooth val="0"/>
          <c:extLst>
            <c:ext xmlns:c16="http://schemas.microsoft.com/office/drawing/2014/chart" uri="{C3380CC4-5D6E-409C-BE32-E72D297353CC}">
              <c16:uniqueId val="{00000001-682B-491F-8E74-12AE42FFAD4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Normal="100" workbookViewId="0">
      <selection activeCell="AW58" sqref="AW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岐阜県　中津川市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個別排水処理</v>
      </c>
      <c r="Q8" s="34"/>
      <c r="R8" s="34"/>
      <c r="S8" s="34"/>
      <c r="T8" s="34"/>
      <c r="U8" s="34"/>
      <c r="V8" s="34"/>
      <c r="W8" s="34" t="str">
        <f>データ!L6</f>
        <v>L2</v>
      </c>
      <c r="X8" s="34"/>
      <c r="Y8" s="34"/>
      <c r="Z8" s="34"/>
      <c r="AA8" s="34"/>
      <c r="AB8" s="34"/>
      <c r="AC8" s="34"/>
      <c r="AD8" s="35" t="str">
        <f>データ!$M$6</f>
        <v>非設置</v>
      </c>
      <c r="AE8" s="35"/>
      <c r="AF8" s="35"/>
      <c r="AG8" s="35"/>
      <c r="AH8" s="35"/>
      <c r="AI8" s="35"/>
      <c r="AJ8" s="35"/>
      <c r="AK8" s="3"/>
      <c r="AL8" s="36">
        <f>データ!S6</f>
        <v>74532</v>
      </c>
      <c r="AM8" s="36"/>
      <c r="AN8" s="36"/>
      <c r="AO8" s="36"/>
      <c r="AP8" s="36"/>
      <c r="AQ8" s="36"/>
      <c r="AR8" s="36"/>
      <c r="AS8" s="36"/>
      <c r="AT8" s="37">
        <f>データ!T6</f>
        <v>676.45</v>
      </c>
      <c r="AU8" s="37"/>
      <c r="AV8" s="37"/>
      <c r="AW8" s="37"/>
      <c r="AX8" s="37"/>
      <c r="AY8" s="37"/>
      <c r="AZ8" s="37"/>
      <c r="BA8" s="37"/>
      <c r="BB8" s="37">
        <f>データ!U6</f>
        <v>110.18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-144.63999999999999</v>
      </c>
      <c r="J10" s="37"/>
      <c r="K10" s="37"/>
      <c r="L10" s="37"/>
      <c r="M10" s="37"/>
      <c r="N10" s="37"/>
      <c r="O10" s="37"/>
      <c r="P10" s="37">
        <f>データ!P6</f>
        <v>0.27</v>
      </c>
      <c r="Q10" s="37"/>
      <c r="R10" s="37"/>
      <c r="S10" s="37"/>
      <c r="T10" s="37"/>
      <c r="U10" s="37"/>
      <c r="V10" s="37"/>
      <c r="W10" s="37">
        <f>データ!Q6</f>
        <v>100</v>
      </c>
      <c r="X10" s="37"/>
      <c r="Y10" s="37"/>
      <c r="Z10" s="37"/>
      <c r="AA10" s="37"/>
      <c r="AB10" s="37"/>
      <c r="AC10" s="37"/>
      <c r="AD10" s="36">
        <f>データ!R6</f>
        <v>3740</v>
      </c>
      <c r="AE10" s="36"/>
      <c r="AF10" s="36"/>
      <c r="AG10" s="36"/>
      <c r="AH10" s="36"/>
      <c r="AI10" s="36"/>
      <c r="AJ10" s="36"/>
      <c r="AK10" s="2"/>
      <c r="AL10" s="36">
        <f>データ!V6</f>
        <v>201</v>
      </c>
      <c r="AM10" s="36"/>
      <c r="AN10" s="36"/>
      <c r="AO10" s="36"/>
      <c r="AP10" s="36"/>
      <c r="AQ10" s="36"/>
      <c r="AR10" s="36"/>
      <c r="AS10" s="36"/>
      <c r="AT10" s="37">
        <f>データ!W6</f>
        <v>0.05</v>
      </c>
      <c r="AU10" s="37"/>
      <c r="AV10" s="37"/>
      <c r="AW10" s="37"/>
      <c r="AX10" s="37"/>
      <c r="AY10" s="37"/>
      <c r="AZ10" s="37"/>
      <c r="BA10" s="37"/>
      <c r="BB10" s="37">
        <f>データ!X6</f>
        <v>4020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70"/>
      <c r="BN47" s="70"/>
      <c r="BO47" s="70"/>
      <c r="BP47" s="70"/>
      <c r="BQ47" s="70"/>
      <c r="BR47" s="70"/>
      <c r="BS47" s="70"/>
      <c r="BT47" s="70"/>
      <c r="BU47" s="70"/>
      <c r="BV47" s="70"/>
      <c r="BW47" s="70"/>
      <c r="BX47" s="70"/>
      <c r="BY47" s="70"/>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70"/>
      <c r="BN48" s="70"/>
      <c r="BO48" s="70"/>
      <c r="BP48" s="70"/>
      <c r="BQ48" s="70"/>
      <c r="BR48" s="70"/>
      <c r="BS48" s="70"/>
      <c r="BT48" s="70"/>
      <c r="BU48" s="70"/>
      <c r="BV48" s="70"/>
      <c r="BW48" s="70"/>
      <c r="BX48" s="70"/>
      <c r="BY48" s="70"/>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70"/>
      <c r="BN49" s="70"/>
      <c r="BO49" s="70"/>
      <c r="BP49" s="70"/>
      <c r="BQ49" s="70"/>
      <c r="BR49" s="70"/>
      <c r="BS49" s="70"/>
      <c r="BT49" s="70"/>
      <c r="BU49" s="70"/>
      <c r="BV49" s="70"/>
      <c r="BW49" s="70"/>
      <c r="BX49" s="70"/>
      <c r="BY49" s="70"/>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70"/>
      <c r="BN50" s="70"/>
      <c r="BO50" s="70"/>
      <c r="BP50" s="70"/>
      <c r="BQ50" s="70"/>
      <c r="BR50" s="70"/>
      <c r="BS50" s="70"/>
      <c r="BT50" s="70"/>
      <c r="BU50" s="70"/>
      <c r="BV50" s="70"/>
      <c r="BW50" s="70"/>
      <c r="BX50" s="70"/>
      <c r="BY50" s="70"/>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70"/>
      <c r="BN51" s="70"/>
      <c r="BO51" s="70"/>
      <c r="BP51" s="70"/>
      <c r="BQ51" s="70"/>
      <c r="BR51" s="70"/>
      <c r="BS51" s="70"/>
      <c r="BT51" s="70"/>
      <c r="BU51" s="70"/>
      <c r="BV51" s="70"/>
      <c r="BW51" s="70"/>
      <c r="BX51" s="70"/>
      <c r="BY51" s="70"/>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70"/>
      <c r="BN52" s="70"/>
      <c r="BO52" s="70"/>
      <c r="BP52" s="70"/>
      <c r="BQ52" s="70"/>
      <c r="BR52" s="70"/>
      <c r="BS52" s="70"/>
      <c r="BT52" s="70"/>
      <c r="BU52" s="70"/>
      <c r="BV52" s="70"/>
      <c r="BW52" s="70"/>
      <c r="BX52" s="70"/>
      <c r="BY52" s="70"/>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70"/>
      <c r="BN53" s="70"/>
      <c r="BO53" s="70"/>
      <c r="BP53" s="70"/>
      <c r="BQ53" s="70"/>
      <c r="BR53" s="70"/>
      <c r="BS53" s="70"/>
      <c r="BT53" s="70"/>
      <c r="BU53" s="70"/>
      <c r="BV53" s="70"/>
      <c r="BW53" s="70"/>
      <c r="BX53" s="70"/>
      <c r="BY53" s="70"/>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70"/>
      <c r="BN54" s="70"/>
      <c r="BO54" s="70"/>
      <c r="BP54" s="70"/>
      <c r="BQ54" s="70"/>
      <c r="BR54" s="70"/>
      <c r="BS54" s="70"/>
      <c r="BT54" s="70"/>
      <c r="BU54" s="70"/>
      <c r="BV54" s="70"/>
      <c r="BW54" s="70"/>
      <c r="BX54" s="70"/>
      <c r="BY54" s="70"/>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70"/>
      <c r="BN55" s="70"/>
      <c r="BO55" s="70"/>
      <c r="BP55" s="70"/>
      <c r="BQ55" s="70"/>
      <c r="BR55" s="70"/>
      <c r="BS55" s="70"/>
      <c r="BT55" s="70"/>
      <c r="BU55" s="70"/>
      <c r="BV55" s="70"/>
      <c r="BW55" s="70"/>
      <c r="BX55" s="70"/>
      <c r="BY55" s="70"/>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70"/>
      <c r="BN56" s="70"/>
      <c r="BO56" s="70"/>
      <c r="BP56" s="70"/>
      <c r="BQ56" s="70"/>
      <c r="BR56" s="70"/>
      <c r="BS56" s="70"/>
      <c r="BT56" s="70"/>
      <c r="BU56" s="70"/>
      <c r="BV56" s="70"/>
      <c r="BW56" s="70"/>
      <c r="BX56" s="70"/>
      <c r="BY56" s="70"/>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70"/>
      <c r="BN57" s="70"/>
      <c r="BO57" s="70"/>
      <c r="BP57" s="70"/>
      <c r="BQ57" s="70"/>
      <c r="BR57" s="70"/>
      <c r="BS57" s="70"/>
      <c r="BT57" s="70"/>
      <c r="BU57" s="70"/>
      <c r="BV57" s="70"/>
      <c r="BW57" s="70"/>
      <c r="BX57" s="70"/>
      <c r="BY57" s="70"/>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70"/>
      <c r="BN58" s="70"/>
      <c r="BO58" s="70"/>
      <c r="BP58" s="70"/>
      <c r="BQ58" s="70"/>
      <c r="BR58" s="70"/>
      <c r="BS58" s="70"/>
      <c r="BT58" s="70"/>
      <c r="BU58" s="70"/>
      <c r="BV58" s="70"/>
      <c r="BW58" s="70"/>
      <c r="BX58" s="70"/>
      <c r="BY58" s="70"/>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70"/>
      <c r="BN59" s="70"/>
      <c r="BO59" s="70"/>
      <c r="BP59" s="70"/>
      <c r="BQ59" s="70"/>
      <c r="BR59" s="70"/>
      <c r="BS59" s="70"/>
      <c r="BT59" s="70"/>
      <c r="BU59" s="70"/>
      <c r="BV59" s="70"/>
      <c r="BW59" s="70"/>
      <c r="BX59" s="70"/>
      <c r="BY59" s="70"/>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70"/>
      <c r="BN60" s="70"/>
      <c r="BO60" s="70"/>
      <c r="BP60" s="70"/>
      <c r="BQ60" s="70"/>
      <c r="BR60" s="70"/>
      <c r="BS60" s="70"/>
      <c r="BT60" s="70"/>
      <c r="BU60" s="70"/>
      <c r="BV60" s="70"/>
      <c r="BW60" s="70"/>
      <c r="BX60" s="70"/>
      <c r="BY60" s="70"/>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70"/>
      <c r="BN61" s="70"/>
      <c r="BO61" s="70"/>
      <c r="BP61" s="70"/>
      <c r="BQ61" s="70"/>
      <c r="BR61" s="70"/>
      <c r="BS61" s="70"/>
      <c r="BT61" s="70"/>
      <c r="BU61" s="70"/>
      <c r="BV61" s="70"/>
      <c r="BW61" s="70"/>
      <c r="BX61" s="70"/>
      <c r="BY61" s="70"/>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70"/>
      <c r="BN62" s="70"/>
      <c r="BO62" s="70"/>
      <c r="BP62" s="70"/>
      <c r="BQ62" s="70"/>
      <c r="BR62" s="70"/>
      <c r="BS62" s="70"/>
      <c r="BT62" s="70"/>
      <c r="BU62" s="70"/>
      <c r="BV62" s="70"/>
      <c r="BW62" s="70"/>
      <c r="BX62" s="70"/>
      <c r="BY62" s="70"/>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70"/>
      <c r="BN66" s="70"/>
      <c r="BO66" s="70"/>
      <c r="BP66" s="70"/>
      <c r="BQ66" s="70"/>
      <c r="BR66" s="70"/>
      <c r="BS66" s="70"/>
      <c r="BT66" s="70"/>
      <c r="BU66" s="70"/>
      <c r="BV66" s="70"/>
      <c r="BW66" s="70"/>
      <c r="BX66" s="70"/>
      <c r="BY66" s="70"/>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70"/>
      <c r="BN67" s="70"/>
      <c r="BO67" s="70"/>
      <c r="BP67" s="70"/>
      <c r="BQ67" s="70"/>
      <c r="BR67" s="70"/>
      <c r="BS67" s="70"/>
      <c r="BT67" s="70"/>
      <c r="BU67" s="70"/>
      <c r="BV67" s="70"/>
      <c r="BW67" s="70"/>
      <c r="BX67" s="70"/>
      <c r="BY67" s="70"/>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70"/>
      <c r="BN68" s="70"/>
      <c r="BO68" s="70"/>
      <c r="BP68" s="70"/>
      <c r="BQ68" s="70"/>
      <c r="BR68" s="70"/>
      <c r="BS68" s="70"/>
      <c r="BT68" s="70"/>
      <c r="BU68" s="70"/>
      <c r="BV68" s="70"/>
      <c r="BW68" s="70"/>
      <c r="BX68" s="70"/>
      <c r="BY68" s="70"/>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70"/>
      <c r="BN69" s="70"/>
      <c r="BO69" s="70"/>
      <c r="BP69" s="70"/>
      <c r="BQ69" s="70"/>
      <c r="BR69" s="70"/>
      <c r="BS69" s="70"/>
      <c r="BT69" s="70"/>
      <c r="BU69" s="70"/>
      <c r="BV69" s="70"/>
      <c r="BW69" s="70"/>
      <c r="BX69" s="70"/>
      <c r="BY69" s="70"/>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70"/>
      <c r="BN70" s="70"/>
      <c r="BO70" s="70"/>
      <c r="BP70" s="70"/>
      <c r="BQ70" s="70"/>
      <c r="BR70" s="70"/>
      <c r="BS70" s="70"/>
      <c r="BT70" s="70"/>
      <c r="BU70" s="70"/>
      <c r="BV70" s="70"/>
      <c r="BW70" s="70"/>
      <c r="BX70" s="70"/>
      <c r="BY70" s="70"/>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70"/>
      <c r="BN71" s="70"/>
      <c r="BO71" s="70"/>
      <c r="BP71" s="70"/>
      <c r="BQ71" s="70"/>
      <c r="BR71" s="70"/>
      <c r="BS71" s="70"/>
      <c r="BT71" s="70"/>
      <c r="BU71" s="70"/>
      <c r="BV71" s="70"/>
      <c r="BW71" s="70"/>
      <c r="BX71" s="70"/>
      <c r="BY71" s="70"/>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70"/>
      <c r="BN72" s="70"/>
      <c r="BO72" s="70"/>
      <c r="BP72" s="70"/>
      <c r="BQ72" s="70"/>
      <c r="BR72" s="70"/>
      <c r="BS72" s="70"/>
      <c r="BT72" s="70"/>
      <c r="BU72" s="70"/>
      <c r="BV72" s="70"/>
      <c r="BW72" s="70"/>
      <c r="BX72" s="70"/>
      <c r="BY72" s="70"/>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70"/>
      <c r="BN73" s="70"/>
      <c r="BO73" s="70"/>
      <c r="BP73" s="70"/>
      <c r="BQ73" s="70"/>
      <c r="BR73" s="70"/>
      <c r="BS73" s="70"/>
      <c r="BT73" s="70"/>
      <c r="BU73" s="70"/>
      <c r="BV73" s="70"/>
      <c r="BW73" s="70"/>
      <c r="BX73" s="70"/>
      <c r="BY73" s="70"/>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70"/>
      <c r="BN74" s="70"/>
      <c r="BO74" s="70"/>
      <c r="BP74" s="70"/>
      <c r="BQ74" s="70"/>
      <c r="BR74" s="70"/>
      <c r="BS74" s="70"/>
      <c r="BT74" s="70"/>
      <c r="BU74" s="70"/>
      <c r="BV74" s="70"/>
      <c r="BW74" s="70"/>
      <c r="BX74" s="70"/>
      <c r="BY74" s="70"/>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70"/>
      <c r="BN75" s="70"/>
      <c r="BO75" s="70"/>
      <c r="BP75" s="70"/>
      <c r="BQ75" s="70"/>
      <c r="BR75" s="70"/>
      <c r="BS75" s="70"/>
      <c r="BT75" s="70"/>
      <c r="BU75" s="70"/>
      <c r="BV75" s="70"/>
      <c r="BW75" s="70"/>
      <c r="BX75" s="70"/>
      <c r="BY75" s="70"/>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70"/>
      <c r="BN76" s="70"/>
      <c r="BO76" s="70"/>
      <c r="BP76" s="70"/>
      <c r="BQ76" s="70"/>
      <c r="BR76" s="70"/>
      <c r="BS76" s="70"/>
      <c r="BT76" s="70"/>
      <c r="BU76" s="70"/>
      <c r="BV76" s="70"/>
      <c r="BW76" s="70"/>
      <c r="BX76" s="70"/>
      <c r="BY76" s="70"/>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70"/>
      <c r="BN77" s="70"/>
      <c r="BO77" s="70"/>
      <c r="BP77" s="70"/>
      <c r="BQ77" s="70"/>
      <c r="BR77" s="70"/>
      <c r="BS77" s="70"/>
      <c r="BT77" s="70"/>
      <c r="BU77" s="70"/>
      <c r="BV77" s="70"/>
      <c r="BW77" s="70"/>
      <c r="BX77" s="70"/>
      <c r="BY77" s="70"/>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70"/>
      <c r="BN78" s="70"/>
      <c r="BO78" s="70"/>
      <c r="BP78" s="70"/>
      <c r="BQ78" s="70"/>
      <c r="BR78" s="70"/>
      <c r="BS78" s="70"/>
      <c r="BT78" s="70"/>
      <c r="BU78" s="70"/>
      <c r="BV78" s="70"/>
      <c r="BW78" s="70"/>
      <c r="BX78" s="70"/>
      <c r="BY78" s="70"/>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70"/>
      <c r="BN79" s="70"/>
      <c r="BO79" s="70"/>
      <c r="BP79" s="70"/>
      <c r="BQ79" s="70"/>
      <c r="BR79" s="70"/>
      <c r="BS79" s="70"/>
      <c r="BT79" s="70"/>
      <c r="BU79" s="70"/>
      <c r="BV79" s="70"/>
      <c r="BW79" s="70"/>
      <c r="BX79" s="70"/>
      <c r="BY79" s="70"/>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70"/>
      <c r="BN80" s="70"/>
      <c r="BO80" s="70"/>
      <c r="BP80" s="70"/>
      <c r="BQ80" s="70"/>
      <c r="BR80" s="70"/>
      <c r="BS80" s="70"/>
      <c r="BT80" s="70"/>
      <c r="BU80" s="70"/>
      <c r="BV80" s="70"/>
      <c r="BW80" s="70"/>
      <c r="BX80" s="70"/>
      <c r="BY80" s="70"/>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70"/>
      <c r="BN81" s="70"/>
      <c r="BO81" s="70"/>
      <c r="BP81" s="70"/>
      <c r="BQ81" s="70"/>
      <c r="BR81" s="70"/>
      <c r="BS81" s="70"/>
      <c r="BT81" s="70"/>
      <c r="BU81" s="70"/>
      <c r="BV81" s="70"/>
      <c r="BW81" s="70"/>
      <c r="BX81" s="70"/>
      <c r="BY81" s="70"/>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CeNNJd/3n0kN4uD9oR5OJUnyhcP2VlwiPr88SsEHkb3xCgFPv6Anv20r2vdF/3dbZtrKxYkjwVYl9cvGMHMVrA==" saltValue="/II1tfIpcaBqNkxbmnfLk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212067</v>
      </c>
      <c r="D6" s="19">
        <f t="shared" si="3"/>
        <v>46</v>
      </c>
      <c r="E6" s="19">
        <f t="shared" si="3"/>
        <v>18</v>
      </c>
      <c r="F6" s="19">
        <f t="shared" si="3"/>
        <v>1</v>
      </c>
      <c r="G6" s="19">
        <f t="shared" si="3"/>
        <v>0</v>
      </c>
      <c r="H6" s="19" t="str">
        <f t="shared" si="3"/>
        <v>岐阜県　中津川市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-144.63999999999999</v>
      </c>
      <c r="P6" s="20">
        <f t="shared" si="3"/>
        <v>0.27</v>
      </c>
      <c r="Q6" s="20">
        <f t="shared" si="3"/>
        <v>100</v>
      </c>
      <c r="R6" s="20">
        <f t="shared" si="3"/>
        <v>3740</v>
      </c>
      <c r="S6" s="20">
        <f t="shared" si="3"/>
        <v>74532</v>
      </c>
      <c r="T6" s="20">
        <f t="shared" si="3"/>
        <v>676.45</v>
      </c>
      <c r="U6" s="20">
        <f t="shared" si="3"/>
        <v>110.18</v>
      </c>
      <c r="V6" s="20">
        <f t="shared" si="3"/>
        <v>201</v>
      </c>
      <c r="W6" s="20">
        <f t="shared" si="3"/>
        <v>0.05</v>
      </c>
      <c r="X6" s="20">
        <f t="shared" si="3"/>
        <v>4020</v>
      </c>
      <c r="Y6" s="21" t="str">
        <f>IF(Y7="",NA(),Y7)</f>
        <v>-</v>
      </c>
      <c r="Z6" s="21">
        <f t="shared" ref="Z6:AH6" si="4">IF(Z7="",NA(),Z7)</f>
        <v>98.21</v>
      </c>
      <c r="AA6" s="21">
        <f t="shared" si="4"/>
        <v>95.82</v>
      </c>
      <c r="AB6" s="21">
        <f t="shared" si="4"/>
        <v>87.17</v>
      </c>
      <c r="AC6" s="21">
        <f t="shared" si="4"/>
        <v>90.81</v>
      </c>
      <c r="AD6" s="21" t="str">
        <f t="shared" si="4"/>
        <v>-</v>
      </c>
      <c r="AE6" s="21">
        <f t="shared" si="4"/>
        <v>96.14</v>
      </c>
      <c r="AF6" s="21">
        <f t="shared" si="4"/>
        <v>95.6</v>
      </c>
      <c r="AG6" s="21">
        <f t="shared" si="4"/>
        <v>93.57</v>
      </c>
      <c r="AH6" s="21">
        <f t="shared" si="4"/>
        <v>96.48</v>
      </c>
      <c r="AI6" s="20" t="str">
        <f>IF(AI7="","",IF(AI7="-","【-】","【"&amp;SUBSTITUTE(TEXT(AI7,"#,##0.00"),"-","△")&amp;"】"))</f>
        <v>【96.59】</v>
      </c>
      <c r="AJ6" s="21" t="str">
        <f>IF(AJ7="",NA(),AJ7)</f>
        <v>-</v>
      </c>
      <c r="AK6" s="21">
        <f t="shared" ref="AK6:AS6" si="5">IF(AK7="",NA(),AK7)</f>
        <v>709.39</v>
      </c>
      <c r="AL6" s="21">
        <f t="shared" si="5"/>
        <v>682.74</v>
      </c>
      <c r="AM6" s="21">
        <f t="shared" si="5"/>
        <v>715.61</v>
      </c>
      <c r="AN6" s="21">
        <f t="shared" si="5"/>
        <v>669.22</v>
      </c>
      <c r="AO6" s="21" t="str">
        <f t="shared" si="5"/>
        <v>-</v>
      </c>
      <c r="AP6" s="21">
        <f t="shared" si="5"/>
        <v>237</v>
      </c>
      <c r="AQ6" s="21">
        <f t="shared" si="5"/>
        <v>257.23</v>
      </c>
      <c r="AR6" s="21">
        <f t="shared" si="5"/>
        <v>293.54000000000002</v>
      </c>
      <c r="AS6" s="21">
        <f t="shared" si="5"/>
        <v>224.6</v>
      </c>
      <c r="AT6" s="20" t="str">
        <f>IF(AT7="","",IF(AT7="-","【-】","【"&amp;SUBSTITUTE(TEXT(AT7,"#,##0.00"),"-","△")&amp;"】"))</f>
        <v>【208.93】</v>
      </c>
      <c r="AU6" s="21" t="str">
        <f>IF(AU7="",NA(),AU7)</f>
        <v>-</v>
      </c>
      <c r="AV6" s="21">
        <f t="shared" ref="AV6:BD6" si="6">IF(AV7="",NA(),AV7)</f>
        <v>73.94</v>
      </c>
      <c r="AW6" s="21">
        <f t="shared" si="6"/>
        <v>70.37</v>
      </c>
      <c r="AX6" s="21">
        <f t="shared" si="6"/>
        <v>59.07</v>
      </c>
      <c r="AY6" s="21">
        <f t="shared" si="6"/>
        <v>29.63</v>
      </c>
      <c r="AZ6" s="21" t="str">
        <f t="shared" si="6"/>
        <v>-</v>
      </c>
      <c r="BA6" s="21">
        <f t="shared" si="6"/>
        <v>135.35</v>
      </c>
      <c r="BB6" s="21">
        <f t="shared" si="6"/>
        <v>150.91999999999999</v>
      </c>
      <c r="BC6" s="21">
        <f t="shared" si="6"/>
        <v>151.72</v>
      </c>
      <c r="BD6" s="21">
        <f t="shared" si="6"/>
        <v>132.16</v>
      </c>
      <c r="BE6" s="20" t="str">
        <f>IF(BE7="","",IF(BE7="-","【-】","【"&amp;SUBSTITUTE(TEXT(BE7,"#,##0.00"),"-","△")&amp;"】"))</f>
        <v>【136.43】</v>
      </c>
      <c r="BF6" s="21" t="str">
        <f>IF(BF7="",NA(),BF7)</f>
        <v>-</v>
      </c>
      <c r="BG6" s="20">
        <f t="shared" ref="BG6:BO6" si="7">IF(BG7="",NA(),BG7)</f>
        <v>0</v>
      </c>
      <c r="BH6" s="20">
        <f t="shared" si="7"/>
        <v>0</v>
      </c>
      <c r="BI6" s="20">
        <f t="shared" si="7"/>
        <v>0</v>
      </c>
      <c r="BJ6" s="21">
        <f t="shared" si="7"/>
        <v>154.69999999999999</v>
      </c>
      <c r="BK6" s="21" t="str">
        <f t="shared" si="7"/>
        <v>-</v>
      </c>
      <c r="BL6" s="21">
        <f t="shared" si="7"/>
        <v>782.91</v>
      </c>
      <c r="BM6" s="21">
        <f t="shared" si="7"/>
        <v>783.21</v>
      </c>
      <c r="BN6" s="21">
        <f t="shared" si="7"/>
        <v>902.04</v>
      </c>
      <c r="BO6" s="21">
        <f t="shared" si="7"/>
        <v>992.16</v>
      </c>
      <c r="BP6" s="20" t="str">
        <f>IF(BP7="","",IF(BP7="-","【-】","【"&amp;SUBSTITUTE(TEXT(BP7,"#,##0.00"),"-","△")&amp;"】"))</f>
        <v>【967.97】</v>
      </c>
      <c r="BQ6" s="21" t="str">
        <f>IF(BQ7="",NA(),BQ7)</f>
        <v>-</v>
      </c>
      <c r="BR6" s="21">
        <f t="shared" ref="BR6:BZ6" si="8">IF(BR7="",NA(),BR7)</f>
        <v>91.32</v>
      </c>
      <c r="BS6" s="21">
        <f t="shared" si="8"/>
        <v>100.78</v>
      </c>
      <c r="BT6" s="21">
        <f t="shared" si="8"/>
        <v>91.46</v>
      </c>
      <c r="BU6" s="21">
        <f t="shared" si="8"/>
        <v>98.68</v>
      </c>
      <c r="BV6" s="21" t="str">
        <f t="shared" si="8"/>
        <v>-</v>
      </c>
      <c r="BW6" s="21">
        <f t="shared" si="8"/>
        <v>49.38</v>
      </c>
      <c r="BX6" s="21">
        <f t="shared" si="8"/>
        <v>48.53</v>
      </c>
      <c r="BY6" s="21">
        <f t="shared" si="8"/>
        <v>46.11</v>
      </c>
      <c r="BZ6" s="21">
        <f t="shared" si="8"/>
        <v>45.55</v>
      </c>
      <c r="CA6" s="20" t="str">
        <f>IF(CA7="","",IF(CA7="-","【-】","【"&amp;SUBSTITUTE(TEXT(CA7,"#,##0.00"),"-","△")&amp;"】"))</f>
        <v>【46.20】</v>
      </c>
      <c r="CB6" s="21" t="str">
        <f>IF(CB7="",NA(),CB7)</f>
        <v>-</v>
      </c>
      <c r="CC6" s="21">
        <f t="shared" ref="CC6:CK6" si="9">IF(CC7="",NA(),CC7)</f>
        <v>201.67</v>
      </c>
      <c r="CD6" s="21">
        <f t="shared" si="9"/>
        <v>184.36</v>
      </c>
      <c r="CE6" s="21">
        <f t="shared" si="9"/>
        <v>206.45</v>
      </c>
      <c r="CF6" s="21">
        <f t="shared" si="9"/>
        <v>191.55</v>
      </c>
      <c r="CG6" s="21" t="str">
        <f t="shared" si="9"/>
        <v>-</v>
      </c>
      <c r="CH6" s="21">
        <f t="shared" si="9"/>
        <v>316.97000000000003</v>
      </c>
      <c r="CI6" s="21">
        <f t="shared" si="9"/>
        <v>326.17</v>
      </c>
      <c r="CJ6" s="21">
        <f t="shared" si="9"/>
        <v>336.93</v>
      </c>
      <c r="CK6" s="21">
        <f t="shared" si="9"/>
        <v>331.17</v>
      </c>
      <c r="CL6" s="20" t="str">
        <f>IF(CL7="","",IF(CL7="-","【-】","【"&amp;SUBSTITUTE(TEXT(CL7,"#,##0.00"),"-","△")&amp;"】"))</f>
        <v>【332.82】</v>
      </c>
      <c r="CM6" s="21" t="str">
        <f>IF(CM7="",NA(),CM7)</f>
        <v>-</v>
      </c>
      <c r="CN6" s="21">
        <f t="shared" ref="CN6:CV6" si="10">IF(CN7="",NA(),CN7)</f>
        <v>55.17</v>
      </c>
      <c r="CO6" s="21">
        <f t="shared" si="10"/>
        <v>56.03</v>
      </c>
      <c r="CP6" s="21">
        <f t="shared" si="10"/>
        <v>52.59</v>
      </c>
      <c r="CQ6" s="21">
        <f t="shared" si="10"/>
        <v>56.03</v>
      </c>
      <c r="CR6" s="21" t="str">
        <f t="shared" si="10"/>
        <v>-</v>
      </c>
      <c r="CS6" s="21">
        <f t="shared" si="10"/>
        <v>46.36</v>
      </c>
      <c r="CT6" s="21">
        <f t="shared" si="10"/>
        <v>46.45</v>
      </c>
      <c r="CU6" s="21">
        <f t="shared" si="10"/>
        <v>45.36</v>
      </c>
      <c r="CV6" s="21">
        <f t="shared" si="10"/>
        <v>45.93</v>
      </c>
      <c r="CW6" s="20" t="str">
        <f>IF(CW7="","",IF(CW7="-","【-】","【"&amp;SUBSTITUTE(TEXT(CW7,"#,##0.00"),"-","△")&amp;"】"))</f>
        <v>【46.29】</v>
      </c>
      <c r="CX6" s="21" t="str">
        <f>IF(CX7="",NA(),CX7)</f>
        <v>-</v>
      </c>
      <c r="CY6" s="21">
        <f t="shared" ref="CY6:DG6" si="11">IF(CY7="",NA(),CY7)</f>
        <v>96.44</v>
      </c>
      <c r="CZ6" s="21">
        <f t="shared" si="11"/>
        <v>96.44</v>
      </c>
      <c r="DA6" s="21">
        <f t="shared" si="11"/>
        <v>96.44</v>
      </c>
      <c r="DB6" s="21">
        <f t="shared" si="11"/>
        <v>97.01</v>
      </c>
      <c r="DC6" s="21" t="str">
        <f t="shared" si="11"/>
        <v>-</v>
      </c>
      <c r="DD6" s="21">
        <f t="shared" si="11"/>
        <v>83.08</v>
      </c>
      <c r="DE6" s="21">
        <f t="shared" si="11"/>
        <v>82.61</v>
      </c>
      <c r="DF6" s="21">
        <f t="shared" si="11"/>
        <v>82.21</v>
      </c>
      <c r="DG6" s="21">
        <f t="shared" si="11"/>
        <v>82.98</v>
      </c>
      <c r="DH6" s="20" t="str">
        <f>IF(DH7="","",IF(DH7="-","【-】","【"&amp;SUBSTITUTE(TEXT(DH7,"#,##0.00"),"-","△")&amp;"】"))</f>
        <v>【82.56】</v>
      </c>
      <c r="DI6" s="21" t="str">
        <f>IF(DI7="",NA(),DI7)</f>
        <v>-</v>
      </c>
      <c r="DJ6" s="21">
        <f t="shared" ref="DJ6:DR6" si="12">IF(DJ7="",NA(),DJ7)</f>
        <v>8.06</v>
      </c>
      <c r="DK6" s="21">
        <f t="shared" si="12"/>
        <v>16.11</v>
      </c>
      <c r="DL6" s="21">
        <f t="shared" si="12"/>
        <v>24.17</v>
      </c>
      <c r="DM6" s="21">
        <f t="shared" si="12"/>
        <v>24.32</v>
      </c>
      <c r="DN6" s="21" t="str">
        <f t="shared" si="12"/>
        <v>-</v>
      </c>
      <c r="DO6" s="21">
        <f t="shared" si="12"/>
        <v>33.75</v>
      </c>
      <c r="DP6" s="21">
        <f t="shared" si="12"/>
        <v>36.21</v>
      </c>
      <c r="DQ6" s="21">
        <f t="shared" si="12"/>
        <v>39.69</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212067</v>
      </c>
      <c r="D7" s="23">
        <v>46</v>
      </c>
      <c r="E7" s="23">
        <v>18</v>
      </c>
      <c r="F7" s="23">
        <v>1</v>
      </c>
      <c r="G7" s="23">
        <v>0</v>
      </c>
      <c r="H7" s="23" t="s">
        <v>96</v>
      </c>
      <c r="I7" s="23" t="s">
        <v>97</v>
      </c>
      <c r="J7" s="23" t="s">
        <v>98</v>
      </c>
      <c r="K7" s="23" t="s">
        <v>99</v>
      </c>
      <c r="L7" s="23" t="s">
        <v>100</v>
      </c>
      <c r="M7" s="23" t="s">
        <v>101</v>
      </c>
      <c r="N7" s="24" t="s">
        <v>102</v>
      </c>
      <c r="O7" s="24">
        <v>-144.63999999999999</v>
      </c>
      <c r="P7" s="24">
        <v>0.27</v>
      </c>
      <c r="Q7" s="24">
        <v>100</v>
      </c>
      <c r="R7" s="24">
        <v>3740</v>
      </c>
      <c r="S7" s="24">
        <v>74532</v>
      </c>
      <c r="T7" s="24">
        <v>676.45</v>
      </c>
      <c r="U7" s="24">
        <v>110.18</v>
      </c>
      <c r="V7" s="24">
        <v>201</v>
      </c>
      <c r="W7" s="24">
        <v>0.05</v>
      </c>
      <c r="X7" s="24">
        <v>4020</v>
      </c>
      <c r="Y7" s="24" t="s">
        <v>102</v>
      </c>
      <c r="Z7" s="24">
        <v>98.21</v>
      </c>
      <c r="AA7" s="24">
        <v>95.82</v>
      </c>
      <c r="AB7" s="24">
        <v>87.17</v>
      </c>
      <c r="AC7" s="24">
        <v>90.81</v>
      </c>
      <c r="AD7" s="24" t="s">
        <v>102</v>
      </c>
      <c r="AE7" s="24">
        <v>96.14</v>
      </c>
      <c r="AF7" s="24">
        <v>95.6</v>
      </c>
      <c r="AG7" s="24">
        <v>93.57</v>
      </c>
      <c r="AH7" s="24">
        <v>96.48</v>
      </c>
      <c r="AI7" s="24">
        <v>96.59</v>
      </c>
      <c r="AJ7" s="24" t="s">
        <v>102</v>
      </c>
      <c r="AK7" s="24">
        <v>709.39</v>
      </c>
      <c r="AL7" s="24">
        <v>682.74</v>
      </c>
      <c r="AM7" s="24">
        <v>715.61</v>
      </c>
      <c r="AN7" s="24">
        <v>669.22</v>
      </c>
      <c r="AO7" s="24" t="s">
        <v>102</v>
      </c>
      <c r="AP7" s="24">
        <v>237</v>
      </c>
      <c r="AQ7" s="24">
        <v>257.23</v>
      </c>
      <c r="AR7" s="24">
        <v>293.54000000000002</v>
      </c>
      <c r="AS7" s="24">
        <v>224.6</v>
      </c>
      <c r="AT7" s="24">
        <v>208.93</v>
      </c>
      <c r="AU7" s="24" t="s">
        <v>102</v>
      </c>
      <c r="AV7" s="24">
        <v>73.94</v>
      </c>
      <c r="AW7" s="24">
        <v>70.37</v>
      </c>
      <c r="AX7" s="24">
        <v>59.07</v>
      </c>
      <c r="AY7" s="24">
        <v>29.63</v>
      </c>
      <c r="AZ7" s="24" t="s">
        <v>102</v>
      </c>
      <c r="BA7" s="24">
        <v>135.35</v>
      </c>
      <c r="BB7" s="24">
        <v>150.91999999999999</v>
      </c>
      <c r="BC7" s="24">
        <v>151.72</v>
      </c>
      <c r="BD7" s="24">
        <v>132.16</v>
      </c>
      <c r="BE7" s="24">
        <v>136.43</v>
      </c>
      <c r="BF7" s="24" t="s">
        <v>102</v>
      </c>
      <c r="BG7" s="24">
        <v>0</v>
      </c>
      <c r="BH7" s="24">
        <v>0</v>
      </c>
      <c r="BI7" s="24">
        <v>0</v>
      </c>
      <c r="BJ7" s="24">
        <v>154.69999999999999</v>
      </c>
      <c r="BK7" s="24" t="s">
        <v>102</v>
      </c>
      <c r="BL7" s="24">
        <v>782.91</v>
      </c>
      <c r="BM7" s="24">
        <v>783.21</v>
      </c>
      <c r="BN7" s="24">
        <v>902.04</v>
      </c>
      <c r="BO7" s="24">
        <v>992.16</v>
      </c>
      <c r="BP7" s="24">
        <v>967.97</v>
      </c>
      <c r="BQ7" s="24" t="s">
        <v>102</v>
      </c>
      <c r="BR7" s="24">
        <v>91.32</v>
      </c>
      <c r="BS7" s="24">
        <v>100.78</v>
      </c>
      <c r="BT7" s="24">
        <v>91.46</v>
      </c>
      <c r="BU7" s="24">
        <v>98.68</v>
      </c>
      <c r="BV7" s="24" t="s">
        <v>102</v>
      </c>
      <c r="BW7" s="24">
        <v>49.38</v>
      </c>
      <c r="BX7" s="24">
        <v>48.53</v>
      </c>
      <c r="BY7" s="24">
        <v>46.11</v>
      </c>
      <c r="BZ7" s="24">
        <v>45.55</v>
      </c>
      <c r="CA7" s="24">
        <v>46.2</v>
      </c>
      <c r="CB7" s="24" t="s">
        <v>102</v>
      </c>
      <c r="CC7" s="24">
        <v>201.67</v>
      </c>
      <c r="CD7" s="24">
        <v>184.36</v>
      </c>
      <c r="CE7" s="24">
        <v>206.45</v>
      </c>
      <c r="CF7" s="24">
        <v>191.55</v>
      </c>
      <c r="CG7" s="24" t="s">
        <v>102</v>
      </c>
      <c r="CH7" s="24">
        <v>316.97000000000003</v>
      </c>
      <c r="CI7" s="24">
        <v>326.17</v>
      </c>
      <c r="CJ7" s="24">
        <v>336.93</v>
      </c>
      <c r="CK7" s="24">
        <v>331.17</v>
      </c>
      <c r="CL7" s="24">
        <v>332.82</v>
      </c>
      <c r="CM7" s="24" t="s">
        <v>102</v>
      </c>
      <c r="CN7" s="24">
        <v>55.17</v>
      </c>
      <c r="CO7" s="24">
        <v>56.03</v>
      </c>
      <c r="CP7" s="24">
        <v>52.59</v>
      </c>
      <c r="CQ7" s="24">
        <v>56.03</v>
      </c>
      <c r="CR7" s="24" t="s">
        <v>102</v>
      </c>
      <c r="CS7" s="24">
        <v>46.36</v>
      </c>
      <c r="CT7" s="24">
        <v>46.45</v>
      </c>
      <c r="CU7" s="24">
        <v>45.36</v>
      </c>
      <c r="CV7" s="24">
        <v>45.93</v>
      </c>
      <c r="CW7" s="24">
        <v>46.29</v>
      </c>
      <c r="CX7" s="24" t="s">
        <v>102</v>
      </c>
      <c r="CY7" s="24">
        <v>96.44</v>
      </c>
      <c r="CZ7" s="24">
        <v>96.44</v>
      </c>
      <c r="DA7" s="24">
        <v>96.44</v>
      </c>
      <c r="DB7" s="24">
        <v>97.01</v>
      </c>
      <c r="DC7" s="24" t="s">
        <v>102</v>
      </c>
      <c r="DD7" s="24">
        <v>83.08</v>
      </c>
      <c r="DE7" s="24">
        <v>82.61</v>
      </c>
      <c r="DF7" s="24">
        <v>82.21</v>
      </c>
      <c r="DG7" s="24">
        <v>82.98</v>
      </c>
      <c r="DH7" s="24">
        <v>82.56</v>
      </c>
      <c r="DI7" s="24" t="s">
        <v>102</v>
      </c>
      <c r="DJ7" s="24">
        <v>8.06</v>
      </c>
      <c r="DK7" s="24">
        <v>16.11</v>
      </c>
      <c r="DL7" s="24">
        <v>24.17</v>
      </c>
      <c r="DM7" s="24">
        <v>24.32</v>
      </c>
      <c r="DN7" s="24" t="s">
        <v>102</v>
      </c>
      <c r="DO7" s="24">
        <v>33.75</v>
      </c>
      <c r="DP7" s="24">
        <v>36.21</v>
      </c>
      <c r="DQ7" s="24">
        <v>39.69</v>
      </c>
      <c r="DR7" s="24">
        <v>39.700000000000003</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2025-01-24T07:26:12Z</dcterms:created>
  <dcterms:modified xsi:type="dcterms:W3CDTF">2025-01-31T04:42:21Z</dcterms:modified>
  <cp:category/>
</cp:coreProperties>
</file>