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H29年度決算用\上水\"/>
    </mc:Choice>
  </mc:AlternateContent>
  <workbookProtection workbookAlgorithmName="SHA-512" workbookHashValue="AhGcRnX8ZmlZmkA7TuubRzldZwpIe3dAzKwyWc9ldh1MNMdD78VU1cerN2KKMdoFzO492hcz6usL7dpAyVWSog==" workbookSaltValue="o+c1EkJjJ4tnVT/qWwwkPA==" workbookSpinCount="100000" lockStructure="1"/>
  <bookViews>
    <workbookView xWindow="0" yWindow="0" windowWidth="15360" windowHeight="70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<sst xmlns="http://schemas.openxmlformats.org/spreadsheetml/2006/main" count="232" uniqueCount="120">
  <si>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</si>
  <si>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</si>
  <si>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</si>
  <si>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</si>
  <si>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</si>
  <si>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</si>
  <si>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</si>
  <si>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</si>
  <si>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</si>
  <si>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</si>
  <si>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</si>
  <si>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</si>
  <si>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</si>
  <si>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</si>
  <si>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</si>
  <si>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</si>
  <si>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</si>
  <si>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</si>
  <si>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</si>
  <si>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</si>
  <si>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</si>
  <si>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</si>
  <si>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</si>
  <si>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</si>
  <si>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</si>
  <si>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</si>
  <si>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</si>
  <si>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</si>
  <si>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</si>
  <si>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</si>
  <si>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</si>
  <si>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</si>
  <si>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</si>
  <si>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</si>
  <si>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</si>
  <si>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</si>
  <si>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</si>
  <si>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</si>
  <si>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</si>
  <si>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</si>
  <si>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</si>
  <si>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</si>
  <si>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</si>
  <si>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</si>
  <si>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</si>
  <si>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</si>
  <si>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</si>
  <si>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</si>
  <si>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</si>
  <si>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</si>
  <si>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</si>
  <si>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</si>
  <si>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</si>
  <si>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</si>
  <si>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</si>
  <si>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</si>
  <si>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</si>
  <si>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</si>
  <si>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</si>
  <si>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</si>
  <si>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</si>
  <si>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</si>
  <si>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</si>
  <si>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</si>
  <si>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</si>
  <si>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</si>
  <si>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</si>
  <si>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</si>
  <si>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</si>
  <si>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</si>
  <si>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</si>
  <si>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</si>
  <si>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</si>
  <si>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</si>
  <si>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</si>
  <si>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</si>
  <si>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</si>
  <si>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</si>
  <si>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</si>
  <si>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</si>
  <si>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</si>
  <si>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</si>
  <si>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</si>
  <si>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</si>
  <si>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</si>
  <si>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</si>
  <si>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</si>
  <si>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</si>
  <si>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</si>
  <si>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</si>
  <si>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</si>
  <si>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</si>
  <si>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</si>
  <si>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</si>
  <si>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</si>
  <si>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</si>
  <si>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</si>
  <si>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</si>
  <si>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</si>
  <si>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</si>
  <si>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</si>
  <si>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</si>
  <si>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</si>
  <si>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</si>
  <si>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</si>
  <si>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</si>
  <si>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</si>
  <si>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</si>
  <si>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</si>
  <si>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</si>
  <si>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</si>
  <si>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</si>
  <si>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</si>
  <si>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</si>
  <si>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</si>
  <si>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</si>
  <si>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</si>
  <si>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1.経営の健全性・効率性」の分析から、料金回収率等の各種指標が簡水統合前と比較して悪化しており、経営基盤強化が急務となります。今後は、人口減少等に伴う水道料金収入の減少、リニア関連の設備投資、管路更新費用等の増加が見込まれることから、更なる経費削減を進めるとともに、有収率を向上させ、経営の効率性を高めていく必要があります。
　「2.老朽化の状況」の分析から、法定耐用年数を超える施設が今後増加するため、計画的な更新を実施し、災害に強い水道施設とすることで水道事業の経営基盤の強化を図ります。
　将来にわたって安全・安心な水道水を安定的に供給していくためにも、水道事業の広域化・官民連携の推進・水道施設の統廃合・適切な受益者負担のあり方などの検討を進め、持続可能な水道事業運営に努めていきます。</t>
    <rPh sb="4" eb="6">
      <t>ケイエイ</t>
    </rPh>
    <rPh sb="7" eb="10">
      <t>ケンゼンセイ</t>
    </rPh>
    <rPh sb="11" eb="14">
      <t>コウリツセイ</t>
    </rPh>
    <rPh sb="16" eb="18">
      <t>ブンセキ</t>
    </rPh>
    <rPh sb="21" eb="23">
      <t>リョウキン</t>
    </rPh>
    <rPh sb="23" eb="25">
      <t>カイシュウ</t>
    </rPh>
    <rPh sb="25" eb="26">
      <t>リツ</t>
    </rPh>
    <rPh sb="26" eb="27">
      <t>トウ</t>
    </rPh>
    <rPh sb="28" eb="30">
      <t>カクシュ</t>
    </rPh>
    <rPh sb="30" eb="32">
      <t>シヒョウ</t>
    </rPh>
    <rPh sb="33" eb="35">
      <t>カンスイ</t>
    </rPh>
    <rPh sb="35" eb="37">
      <t>トウゴウ</t>
    </rPh>
    <rPh sb="37" eb="38">
      <t>マエ</t>
    </rPh>
    <rPh sb="39" eb="41">
      <t>ヒカク</t>
    </rPh>
    <rPh sb="43" eb="45">
      <t>アッカ</t>
    </rPh>
    <rPh sb="50" eb="52">
      <t>ケイエイ</t>
    </rPh>
    <rPh sb="52" eb="54">
      <t>キバン</t>
    </rPh>
    <rPh sb="54" eb="56">
      <t>キョウカ</t>
    </rPh>
    <rPh sb="57" eb="59">
      <t>キュウム</t>
    </rPh>
    <rPh sb="169" eb="172">
      <t>ロウキュウカ</t>
    </rPh>
    <rPh sb="173" eb="175">
      <t>ジョウキョウ</t>
    </rPh>
    <rPh sb="177" eb="179">
      <t>ブンセキ</t>
    </rPh>
    <rPh sb="243" eb="244">
      <t>ハカ</t>
    </rPh>
    <rPh sb="299" eb="301">
      <t>スイドウ</t>
    </rPh>
    <rPh sb="301" eb="303">
      <t>シセツ</t>
    </rPh>
    <rPh sb="304" eb="307">
      <t>トウハイゴウ</t>
    </rPh>
    <phoneticPr fontId="4"/>
  </si>
  <si>
    <t>①H29に簡易水道事業を統合したことにより各指標がH28までのグラフと大きく乖離しています。経常収支比率は100%を超えましたが、給水原価の上昇に伴い、類似団体平均値を下回りました。人口減少により有収水量の伸びも見込みにくいことから経営効率化による費用削減が急務となります。
②累積欠損比率はH26から継続して0%を維持しました。
③流動比率は企業債残高が大きな割合を占めるようになったこと、今後、管路更新工事等の増加が見込まれることから減少傾向は続くものと予想されます。
④企業債残高対給水収益比率は旧簡水企業債残高により大幅に上昇しました。引き続き、企業債借入は必要最小限に留め、健全性の向上に努めます。
⑤料金回収率は簡水統合後の給水収益の増加割合より経常費用の増加割合が大きかったことにより100%を下回りました。
⑥給水原価は簡水統合後の有収水量の伸びが36.4％だったのに対し、経常費用が71.6％増加したため大幅に上昇し、類似団体平均を超えました。水道事業の広域化など抜本的な経営効率化・適正な受益者負担の検討が必要といえます。
⑦施設利用率は類似団体と比較して高い状態です。
⑧有収率は前年度に比べ6.85％と大幅に減少しました。施設利用率は上昇しているので、主に旧簡水施設における漏水が疑われるます。早急に漏水調査を実施し、計画的な管路更新を行います。</t>
    <rPh sb="5" eb="7">
      <t>カンイ</t>
    </rPh>
    <rPh sb="7" eb="9">
      <t>スイドウ</t>
    </rPh>
    <rPh sb="9" eb="11">
      <t>ジギョウ</t>
    </rPh>
    <rPh sb="12" eb="14">
      <t>トウゴウ</t>
    </rPh>
    <rPh sb="21" eb="24">
      <t>カクシヒョウ</t>
    </rPh>
    <rPh sb="35" eb="36">
      <t>オオ</t>
    </rPh>
    <rPh sb="38" eb="40">
      <t>カイリ</t>
    </rPh>
    <rPh sb="47" eb="48">
      <t>ツネ</t>
    </rPh>
    <rPh sb="58" eb="59">
      <t>コ</t>
    </rPh>
    <rPh sb="65" eb="67">
      <t>キュウスイ</t>
    </rPh>
    <rPh sb="67" eb="69">
      <t>ゲンカ</t>
    </rPh>
    <rPh sb="70" eb="72">
      <t>ジョウショウ</t>
    </rPh>
    <rPh sb="73" eb="74">
      <t>トモナ</t>
    </rPh>
    <rPh sb="76" eb="78">
      <t>ルイジ</t>
    </rPh>
    <rPh sb="78" eb="80">
      <t>ダンタイ</t>
    </rPh>
    <rPh sb="80" eb="82">
      <t>ヘイキン</t>
    </rPh>
    <rPh sb="82" eb="83">
      <t>チ</t>
    </rPh>
    <rPh sb="84" eb="86">
      <t>シタマワ</t>
    </rPh>
    <rPh sb="91" eb="93">
      <t>ジンコウ</t>
    </rPh>
    <rPh sb="93" eb="95">
      <t>ゲンショウ</t>
    </rPh>
    <rPh sb="98" eb="102">
      <t>ユウシュウスイリョウ</t>
    </rPh>
    <rPh sb="103" eb="104">
      <t>ノ</t>
    </rPh>
    <rPh sb="106" eb="108">
      <t>ミコ</t>
    </rPh>
    <rPh sb="116" eb="118">
      <t>ケイエイ</t>
    </rPh>
    <rPh sb="118" eb="121">
      <t>コウリツカ</t>
    </rPh>
    <rPh sb="124" eb="126">
      <t>ヒヨウ</t>
    </rPh>
    <rPh sb="126" eb="128">
      <t>サクゲン</t>
    </rPh>
    <rPh sb="129" eb="131">
      <t>キュウム</t>
    </rPh>
    <rPh sb="172" eb="174">
      <t>キギョウ</t>
    </rPh>
    <rPh sb="174" eb="175">
      <t>サイ</t>
    </rPh>
    <rPh sb="175" eb="177">
      <t>ザンダカ</t>
    </rPh>
    <rPh sb="178" eb="179">
      <t>オオ</t>
    </rPh>
    <rPh sb="181" eb="183">
      <t>ワリアイ</t>
    </rPh>
    <rPh sb="184" eb="185">
      <t>シ</t>
    </rPh>
    <rPh sb="196" eb="198">
      <t>コンゴ</t>
    </rPh>
    <rPh sb="199" eb="201">
      <t>カンロ</t>
    </rPh>
    <rPh sb="201" eb="203">
      <t>コウシン</t>
    </rPh>
    <rPh sb="203" eb="205">
      <t>コウジ</t>
    </rPh>
    <rPh sb="205" eb="206">
      <t>トウ</t>
    </rPh>
    <rPh sb="207" eb="209">
      <t>ゾウカ</t>
    </rPh>
    <rPh sb="210" eb="212">
      <t>ミコ</t>
    </rPh>
    <rPh sb="219" eb="221">
      <t>ゲンショウ</t>
    </rPh>
    <rPh sb="221" eb="223">
      <t>ケイコウ</t>
    </rPh>
    <rPh sb="224" eb="225">
      <t>ツヅ</t>
    </rPh>
    <rPh sb="229" eb="231">
      <t>ヨソウ</t>
    </rPh>
    <rPh sb="251" eb="252">
      <t>キュウ</t>
    </rPh>
    <rPh sb="252" eb="253">
      <t>カン</t>
    </rPh>
    <rPh sb="253" eb="254">
      <t>スイ</t>
    </rPh>
    <rPh sb="257" eb="259">
      <t>ザンダカ</t>
    </rPh>
    <rPh sb="262" eb="264">
      <t>オオハバ</t>
    </rPh>
    <rPh sb="265" eb="267">
      <t>ジョウショウ</t>
    </rPh>
    <rPh sb="272" eb="273">
      <t>ヒ</t>
    </rPh>
    <rPh sb="274" eb="275">
      <t>ツヅ</t>
    </rPh>
    <rPh sb="283" eb="285">
      <t>ヒツヨウ</t>
    </rPh>
    <rPh sb="312" eb="314">
      <t>カンスイ</t>
    </rPh>
    <rPh sb="314" eb="316">
      <t>トウゴウ</t>
    </rPh>
    <rPh sb="316" eb="317">
      <t>ゴ</t>
    </rPh>
    <rPh sb="318" eb="320">
      <t>キュウスイ</t>
    </rPh>
    <rPh sb="320" eb="322">
      <t>シュウエキ</t>
    </rPh>
    <rPh sb="323" eb="325">
      <t>ゾウカ</t>
    </rPh>
    <rPh sb="325" eb="327">
      <t>ワリアイ</t>
    </rPh>
    <rPh sb="329" eb="331">
      <t>ケイジョウ</t>
    </rPh>
    <rPh sb="331" eb="333">
      <t>ヒヨウ</t>
    </rPh>
    <rPh sb="334" eb="336">
      <t>ゾウカ</t>
    </rPh>
    <rPh sb="336" eb="338">
      <t>ワリアイ</t>
    </rPh>
    <rPh sb="339" eb="340">
      <t>オオ</t>
    </rPh>
    <rPh sb="368" eb="370">
      <t>カンスイ</t>
    </rPh>
    <rPh sb="370" eb="372">
      <t>トウゴウ</t>
    </rPh>
    <rPh sb="372" eb="373">
      <t>ゴ</t>
    </rPh>
    <rPh sb="374" eb="376">
      <t>ユウシュウ</t>
    </rPh>
    <rPh sb="376" eb="378">
      <t>スイリョウ</t>
    </rPh>
    <rPh sb="379" eb="380">
      <t>ノ</t>
    </rPh>
    <rPh sb="392" eb="393">
      <t>タイ</t>
    </rPh>
    <rPh sb="395" eb="397">
      <t>ケイジョウ</t>
    </rPh>
    <rPh sb="397" eb="399">
      <t>ヒヨウ</t>
    </rPh>
    <rPh sb="405" eb="407">
      <t>ゾウカ</t>
    </rPh>
    <rPh sb="411" eb="413">
      <t>オオハバ</t>
    </rPh>
    <rPh sb="414" eb="416">
      <t>ジョウショウ</t>
    </rPh>
    <rPh sb="418" eb="420">
      <t>ルイジ</t>
    </rPh>
    <rPh sb="420" eb="422">
      <t>ダンタイ</t>
    </rPh>
    <rPh sb="422" eb="424">
      <t>ヘイキン</t>
    </rPh>
    <rPh sb="425" eb="426">
      <t>コ</t>
    </rPh>
    <rPh sb="431" eb="433">
      <t>スイドウ</t>
    </rPh>
    <rPh sb="433" eb="435">
      <t>ジギョウ</t>
    </rPh>
    <rPh sb="436" eb="439">
      <t>コウイキカ</t>
    </rPh>
    <rPh sb="441" eb="443">
      <t>バッポン</t>
    </rPh>
    <rPh sb="443" eb="444">
      <t>テキ</t>
    </rPh>
    <rPh sb="445" eb="447">
      <t>ケイエイ</t>
    </rPh>
    <rPh sb="447" eb="449">
      <t>コウリツ</t>
    </rPh>
    <rPh sb="449" eb="450">
      <t>カ</t>
    </rPh>
    <rPh sb="451" eb="453">
      <t>テキセイ</t>
    </rPh>
    <rPh sb="454" eb="457">
      <t>ジュエキシャ</t>
    </rPh>
    <rPh sb="457" eb="459">
      <t>フタン</t>
    </rPh>
    <rPh sb="460" eb="462">
      <t>ケントウ</t>
    </rPh>
    <rPh sb="463" eb="465">
      <t>ヒツヨウ</t>
    </rPh>
    <rPh sb="523" eb="525">
      <t>シセツ</t>
    </rPh>
    <rPh sb="525" eb="527">
      <t>リヨウ</t>
    </rPh>
    <rPh sb="527" eb="528">
      <t>リツ</t>
    </rPh>
    <rPh sb="529" eb="531">
      <t>ジョウショウ</t>
    </rPh>
    <rPh sb="538" eb="539">
      <t>オモ</t>
    </rPh>
    <rPh sb="540" eb="541">
      <t>キュウ</t>
    </rPh>
    <rPh sb="543" eb="545">
      <t>シセツ</t>
    </rPh>
    <rPh sb="549" eb="551">
      <t>ロウスイ</t>
    </rPh>
    <rPh sb="552" eb="553">
      <t>ウタガ</t>
    </rPh>
    <rPh sb="559" eb="561">
      <t>ソウキュウ</t>
    </rPh>
    <rPh sb="562" eb="564">
      <t>ロウスイ</t>
    </rPh>
    <rPh sb="564" eb="566">
      <t>チョウサ</t>
    </rPh>
    <rPh sb="567" eb="569">
      <t>ジッシ</t>
    </rPh>
    <rPh sb="571" eb="574">
      <t>ケイカクテキ</t>
    </rPh>
    <rPh sb="575" eb="577">
      <t>カンロ</t>
    </rPh>
    <rPh sb="577" eb="579">
      <t>コウシン</t>
    </rPh>
    <rPh sb="580" eb="581">
      <t>オコナ</t>
    </rPh>
    <phoneticPr fontId="4"/>
  </si>
  <si>
    <t>①有形固定資産減価償却率は類似団体と比較して水準は低下しました。事業統合のために旧簡水施設を再評価して取得したことにより減少しました。
②管路経年化率は類似団体と比較して低く推移しています。旧簡水施設を再評価して取得したことにより減少しました。水道管の布設時期が集中していたこともあり、今後、老朽化した管路が急速に増加していきます。
③管路更新比率は類似団体をわずかに下回りました。限られた人員・予算の中でリニア開業に向けた開発と平行して管路更新工事を行うため厳しい現状は続きますが、今後は経営戦略を指針とし、計画的な管路更新を行うとともに、施設統廃合やダウンサイジングの検討などを行い、効率的な事業経営に努めます。</t>
    <rPh sb="32" eb="34">
      <t>ジギョウ</t>
    </rPh>
    <rPh sb="34" eb="36">
      <t>トウゴウ</t>
    </rPh>
    <rPh sb="40" eb="41">
      <t>キュウ</t>
    </rPh>
    <rPh sb="46" eb="49">
      <t>サイヒョウカ</t>
    </rPh>
    <rPh sb="51" eb="53">
      <t>シュトク</t>
    </rPh>
    <rPh sb="60" eb="62">
      <t>ゲンショウ</t>
    </rPh>
    <rPh sb="143" eb="145">
      <t>コンゴ</t>
    </rPh>
    <rPh sb="175" eb="177">
      <t>ルイジ</t>
    </rPh>
    <rPh sb="177" eb="179">
      <t>ダンタイ</t>
    </rPh>
    <rPh sb="184" eb="186">
      <t>シタマワ</t>
    </rPh>
    <rPh sb="191" eb="192">
      <t>カギ</t>
    </rPh>
    <rPh sb="195" eb="197">
      <t>ジンイン</t>
    </rPh>
    <rPh sb="198" eb="200">
      <t>ヨサン</t>
    </rPh>
    <rPh sb="201" eb="202">
      <t>ナカ</t>
    </rPh>
    <rPh sb="206" eb="208">
      <t>カイギョウ</t>
    </rPh>
    <rPh sb="209" eb="210">
      <t>ム</t>
    </rPh>
    <rPh sb="212" eb="214">
      <t>カイハツ</t>
    </rPh>
    <rPh sb="215" eb="217">
      <t>ヘイコウ</t>
    </rPh>
    <rPh sb="219" eb="221">
      <t>カンロ</t>
    </rPh>
    <rPh sb="221" eb="223">
      <t>コウシン</t>
    </rPh>
    <rPh sb="223" eb="225">
      <t>コウジ</t>
    </rPh>
    <rPh sb="226" eb="227">
      <t>オコナ</t>
    </rPh>
    <rPh sb="230" eb="231">
      <t>キビ</t>
    </rPh>
    <rPh sb="233" eb="235">
      <t>ゲンジョウ</t>
    </rPh>
    <rPh sb="236" eb="237">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</si>
</sst>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1.24</c:v>
                </c:pt>
                <c:pt idx="1">
                  <c:v>1.36</c:v>
                </c:pt>
                <c:pt idx="2">
                  <c:v>0.86</c:v>
                </c:pt>
                <c:pt idx="3">
                  <c:v>1.31</c:v>
                </c:pt>
                <c:pt idx="4">
                  <c:v>0.73</c:v>
                </c:pt>
              </c:numCache>
            </c:numRef>
          </c:val>
          <c:extLst>
            <c:ext xmlns:c16="http://schemas.microsoft.com/office/drawing/2014/chart" uri="{C3380CC4-5D6E-409C-BE32-E72D297353CC}">
              <c16:uniqueId val="{00000000-1312-40DD-A4C0-4906FAE44B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1312-40DD-A4C0-4906FAE44B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65.16</c:v>
                </c:pt>
                <c:pt idx="1">
                  <c:v>65.459999999999994</c:v>
                </c:pt>
                <c:pt idx="2">
                  <c:v>67.38</c:v>
                </c:pt>
                <c:pt idx="3">
                  <c:v>66.69</c:v>
                </c:pt>
                <c:pt idx="4">
                  <c:v>68.06</c:v>
                </c:pt>
              </c:numCache>
            </c:numRef>
          </c:val>
          <c:extLst>
            <c:ext xmlns:c16="http://schemas.microsoft.com/office/drawing/2014/chart" uri="{C3380CC4-5D6E-409C-BE32-E72D297353CC}">
              <c16:uniqueId val="{00000000-0F4E-4456-85E4-DBDFC06D4A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0F4E-4456-85E4-DBDFC06D4A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84.81</c:v>
                </c:pt>
                <c:pt idx="1">
                  <c:v>83.65</c:v>
                </c:pt>
                <c:pt idx="2">
                  <c:v>81.45</c:v>
                </c:pt>
                <c:pt idx="3">
                  <c:v>83.41</c:v>
                </c:pt>
                <c:pt idx="4">
                  <c:v>76.56</c:v>
                </c:pt>
              </c:numCache>
            </c:numRef>
          </c:val>
          <c:extLst>
            <c:ext xmlns:c16="http://schemas.microsoft.com/office/drawing/2014/chart" uri="{C3380CC4-5D6E-409C-BE32-E72D297353CC}">
              <c16:uniqueId val="{00000000-9188-441C-AC7B-D88D20EB83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9188-441C-AC7B-D88D20EB83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108.48</c:v>
                </c:pt>
                <c:pt idx="1">
                  <c:v>124.3</c:v>
                </c:pt>
                <c:pt idx="2">
                  <c:v>124.48</c:v>
                </c:pt>
                <c:pt idx="3">
                  <c:v>121.51</c:v>
                </c:pt>
                <c:pt idx="4">
                  <c:v>103.4</c:v>
                </c:pt>
              </c:numCache>
            </c:numRef>
          </c:val>
          <c:extLst>
            <c:ext xmlns:c16="http://schemas.microsoft.com/office/drawing/2014/chart" uri="{C3380CC4-5D6E-409C-BE32-E72D297353CC}">
              <c16:uniqueId val="{00000000-A8F4-4EEE-A135-077DEA9055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A8F4-4EEE-A135-077DEA9055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c:v>
                </c:pt>
                <c:pt idx="1">
                  <c:v>47.37</c:v>
                </c:pt>
                <c:pt idx="2">
                  <c:v>48.54</c:v>
                </c:pt>
                <c:pt idx="3">
                  <c:v>46.75</c:v>
                </c:pt>
                <c:pt idx="4">
                  <c:v>33.18</c:v>
                </c:pt>
              </c:numCache>
            </c:numRef>
          </c:val>
          <c:extLst>
            <c:ext xmlns:c16="http://schemas.microsoft.com/office/drawing/2014/chart" uri="{C3380CC4-5D6E-409C-BE32-E72D297353CC}">
              <c16:uniqueId val="{00000000-3CB2-485D-B467-9798508A9B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3CB2-485D-B467-9798508A9B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5.05</c:v>
                </c:pt>
                <c:pt idx="1">
                  <c:v>5.1100000000000003</c:v>
                </c:pt>
                <c:pt idx="2">
                  <c:v>6.01</c:v>
                </c:pt>
                <c:pt idx="3">
                  <c:v>10.92</c:v>
                </c:pt>
                <c:pt idx="4">
                  <c:v>8.4499999999999993</c:v>
                </c:pt>
              </c:numCache>
            </c:numRef>
          </c:val>
          <c:extLst>
            <c:ext xmlns:c16="http://schemas.microsoft.com/office/drawing/2014/chart" uri="{C3380CC4-5D6E-409C-BE32-E72D297353CC}">
              <c16:uniqueId val="{00000000-0615-4E87-871A-8E07BFB5AD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0615-4E87-871A-8E07BFB5AD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5.38</c:v>
                </c:pt>
                <c:pt idx="1">
                  <c:v>0</c:v>
                </c:pt>
                <c:pt idx="2">
                  <c:v>0</c:v>
                </c:pt>
                <c:pt idx="3">
                  <c:v>0</c:v>
                </c:pt>
                <c:pt idx="4">
                  <c:v>0</c:v>
                </c:pt>
              </c:numCache>
            </c:numRef>
          </c:val>
          <c:extLst>
            <c:ext xmlns:c16="http://schemas.microsoft.com/office/drawing/2014/chart" uri="{C3380CC4-5D6E-409C-BE32-E72D297353CC}">
              <c16:uniqueId val="{00000000-891F-4741-BBB0-1C94E8E87C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891F-4741-BBB0-1C94E8E87C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925.01</c:v>
                </c:pt>
                <c:pt idx="1">
                  <c:v>878.67</c:v>
                </c:pt>
                <c:pt idx="2">
                  <c:v>720.19</c:v>
                </c:pt>
                <c:pt idx="3">
                  <c:v>285.06</c:v>
                </c:pt>
                <c:pt idx="4">
                  <c:v>297.57</c:v>
                </c:pt>
              </c:numCache>
            </c:numRef>
          </c:val>
          <c:extLst>
            <c:ext xmlns:c16="http://schemas.microsoft.com/office/drawing/2014/chart" uri="{C3380CC4-5D6E-409C-BE32-E72D297353CC}">
              <c16:uniqueId val="{00000000-033B-47AD-B3A2-7CF4437A0A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033B-47AD-B3A2-7CF4437A0A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47.58</c:v>
                </c:pt>
                <c:pt idx="1">
                  <c:v>43.19</c:v>
                </c:pt>
                <c:pt idx="2">
                  <c:v>47.32</c:v>
                </c:pt>
                <c:pt idx="3">
                  <c:v>63.1</c:v>
                </c:pt>
                <c:pt idx="4">
                  <c:v>192.06</c:v>
                </c:pt>
              </c:numCache>
            </c:numRef>
          </c:val>
          <c:extLst>
            <c:ext xmlns:c16="http://schemas.microsoft.com/office/drawing/2014/chart" uri="{C3380CC4-5D6E-409C-BE32-E72D297353CC}">
              <c16:uniqueId val="{00000000-99C4-4E67-96C7-290B365B5B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99C4-4E67-96C7-290B365B5B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108.29</c:v>
                </c:pt>
                <c:pt idx="1">
                  <c:v>128.76</c:v>
                </c:pt>
                <c:pt idx="2">
                  <c:v>128.79</c:v>
                </c:pt>
                <c:pt idx="3">
                  <c:v>125.25</c:v>
                </c:pt>
                <c:pt idx="4">
                  <c:v>97.52</c:v>
                </c:pt>
              </c:numCache>
            </c:numRef>
          </c:val>
          <c:extLst>
            <c:ext xmlns:c16="http://schemas.microsoft.com/office/drawing/2014/chart" uri="{C3380CC4-5D6E-409C-BE32-E72D297353CC}">
              <c16:uniqueId val="{00000000-5F89-4DB1-BCD7-15BE6D5E81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5F89-4DB1-BCD7-15BE6D5E81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178.82</c:v>
                </c:pt>
                <c:pt idx="1">
                  <c:v>150.99</c:v>
                </c:pt>
                <c:pt idx="2">
                  <c:v>151.07</c:v>
                </c:pt>
                <c:pt idx="3">
                  <c:v>155.38</c:v>
                </c:pt>
                <c:pt idx="4">
                  <c:v>197.94</c:v>
                </c:pt>
              </c:numCache>
            </c:numRef>
          </c:val>
          <c:extLst>
            <c:ext xmlns:c16="http://schemas.microsoft.com/office/drawing/2014/chart" uri="{C3380CC4-5D6E-409C-BE32-E72D297353CC}">
              <c16:uniqueId val="{00000000-11FC-4288-8199-53741BCC70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11FC-4288-8199-53741BCC70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6" zoomScale="85" zoomScaleNormal="85" workbookViewId="0">
      <selection activeCell="AO59" sqref="AO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岐阜県　中津川市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79633</v>
      </c>
      <c r="AM8" s="73"/>
      <c r="AN8" s="73"/>
      <c r="AO8" s="73"/>
      <c r="AP8" s="73"/>
      <c r="AQ8" s="73"/>
      <c r="AR8" s="73"/>
      <c r="AS8" s="73"/>
      <c r="AT8" s="69">
        <f>データ!$S$6</f>
        <v>676.45</v>
      </c>
      <c r="AU8" s="70"/>
      <c r="AV8" s="70"/>
      <c r="AW8" s="70"/>
      <c r="AX8" s="70"/>
      <c r="AY8" s="70"/>
      <c r="AZ8" s="70"/>
      <c r="BA8" s="70"/>
      <c r="BB8" s="72">
        <f>データ!$T$6</f>
        <v>117.72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78.38</v>
      </c>
      <c r="J10" s="70"/>
      <c r="K10" s="70"/>
      <c r="L10" s="70"/>
      <c r="M10" s="70"/>
      <c r="N10" s="70"/>
      <c r="O10" s="71"/>
      <c r="P10" s="72">
        <f>データ!$P$6</f>
        <v>98.84</v>
      </c>
      <c r="Q10" s="72"/>
      <c r="R10" s="72"/>
      <c r="S10" s="72"/>
      <c r="T10" s="72"/>
      <c r="U10" s="72"/>
      <c r="V10" s="72"/>
      <c r="W10" s="73">
        <f>データ!$Q$6</f>
        <v>3348</v>
      </c>
      <c r="X10" s="73"/>
      <c r="Y10" s="73"/>
      <c r="Z10" s="73"/>
      <c r="AA10" s="73"/>
      <c r="AB10" s="73"/>
      <c r="AC10" s="73"/>
      <c r="AD10" s="2"/>
      <c r="AE10" s="2"/>
      <c r="AF10" s="2"/>
      <c r="AG10" s="2"/>
      <c r="AH10" s="4"/>
      <c r="AI10" s="4"/>
      <c r="AJ10" s="4"/>
      <c r="AK10" s="4"/>
      <c r="AL10" s="73">
        <f>データ!$U$6</f>
        <v>78178</v>
      </c>
      <c r="AM10" s="73"/>
      <c r="AN10" s="73"/>
      <c r="AO10" s="73"/>
      <c r="AP10" s="73"/>
      <c r="AQ10" s="73"/>
      <c r="AR10" s="73"/>
      <c r="AS10" s="73"/>
      <c r="AT10" s="69">
        <f>データ!$V$6</f>
        <v>247.75</v>
      </c>
      <c r="AU10" s="70"/>
      <c r="AV10" s="70"/>
      <c r="AW10" s="70"/>
      <c r="AX10" s="70"/>
      <c r="AY10" s="70"/>
      <c r="AZ10" s="70"/>
      <c r="BA10" s="70"/>
      <c r="BB10" s="72">
        <f>データ!$W$6</f>
        <v>315.55</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R28Fym2ht1AcduhYCgOs3W3lM/Lf/cI/1+yRg1saIldo4SbV/7Z1YpjexxBbgh2FdS4GJppuyVqrLrCoOpEYQ==" saltValue="x+3rjLEuY1QbS8XMsHiXl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212067</v>
      </c>
      <c r="D6" s="33">
        <f t="shared" si="3"/>
        <v>46</v>
      </c>
      <c r="E6" s="33">
        <f t="shared" si="3"/>
        <v>1</v>
      </c>
      <c r="F6" s="33">
        <f t="shared" si="3"/>
        <v>0</v>
      </c>
      <c r="G6" s="33">
        <f t="shared" si="3"/>
        <v>1</v>
      </c>
      <c r="H6" s="33" t="str">
        <f t="shared" si="3"/>
        <v>岐阜県　中津川市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78.38</v>
      </c>
      <c r="P6" s="34">
        <f t="shared" si="3"/>
        <v>98.84</v>
      </c>
      <c r="Q6" s="34">
        <f t="shared" si="3"/>
        <v>3348</v>
      </c>
      <c r="R6" s="34">
        <f t="shared" si="3"/>
        <v>79633</v>
      </c>
      <c r="S6" s="34">
        <f t="shared" si="3"/>
        <v>676.45</v>
      </c>
      <c r="T6" s="34">
        <f t="shared" si="3"/>
        <v>117.72</v>
      </c>
      <c r="U6" s="34">
        <f t="shared" si="3"/>
        <v>78178</v>
      </c>
      <c r="V6" s="34">
        <f t="shared" si="3"/>
        <v>247.75</v>
      </c>
      <c r="W6" s="34">
        <f t="shared" si="3"/>
        <v>315.55</v>
      </c>
      <c r="X6" s="35">
        <f>IF(X7="",NA(),X7)</f>
        <v>108.48</v>
      </c>
      <c r="Y6" s="35">
        <f t="shared" ref="Y6:AG6" si="4">IF(Y7="",NA(),Y7)</f>
        <v>124.3</v>
      </c>
      <c r="Z6" s="35">
        <f t="shared" si="4"/>
        <v>124.48</v>
      </c>
      <c r="AA6" s="35">
        <f t="shared" si="4"/>
        <v>121.51</v>
      </c>
      <c r="AB6" s="35">
        <f t="shared" si="4"/>
        <v>103.4</v>
      </c>
      <c r="AC6" s="35">
        <f t="shared" si="4"/>
        <v>107.8</v>
      </c>
      <c r="AD6" s="35">
        <f t="shared" si="4"/>
        <v>111.96</v>
      </c>
      <c r="AE6" s="35">
        <f t="shared" si="4"/>
        <v>112.69</v>
      </c>
      <c r="AF6" s="35">
        <f t="shared" si="4"/>
        <v>113.16</v>
      </c>
      <c r="AG6" s="35">
        <f t="shared" si="4"/>
        <v>112.15</v>
      </c>
      <c r="AH6" s="34" t="str">
        <f>IF(AH7="","",IF(AH7="-","【-】","【"&amp;SUBSTITUTE(TEXT(AH7,"#,##0.00"),"-","△")&amp;"】"))</f>
        <v>【113.39】</v>
      </c>
      <c r="AI6" s="35">
        <f>IF(AI7="",NA(),AI7)</f>
        <v>5.38</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925.01</v>
      </c>
      <c r="AU6" s="35">
        <f t="shared" ref="AU6:BC6" si="6">IF(AU7="",NA(),AU7)</f>
        <v>878.67</v>
      </c>
      <c r="AV6" s="35">
        <f t="shared" si="6"/>
        <v>720.19</v>
      </c>
      <c r="AW6" s="35">
        <f t="shared" si="6"/>
        <v>285.06</v>
      </c>
      <c r="AX6" s="35">
        <f t="shared" si="6"/>
        <v>297.57</v>
      </c>
      <c r="AY6" s="35">
        <f t="shared" si="6"/>
        <v>739.59</v>
      </c>
      <c r="AZ6" s="35">
        <f t="shared" si="6"/>
        <v>335.95</v>
      </c>
      <c r="BA6" s="35">
        <f t="shared" si="6"/>
        <v>346.59</v>
      </c>
      <c r="BB6" s="35">
        <f t="shared" si="6"/>
        <v>357.82</v>
      </c>
      <c r="BC6" s="35">
        <f t="shared" si="6"/>
        <v>355.5</v>
      </c>
      <c r="BD6" s="34" t="str">
        <f>IF(BD7="","",IF(BD7="-","【-】","【"&amp;SUBSTITUTE(TEXT(BD7,"#,##0.00"),"-","△")&amp;"】"))</f>
        <v>【264.34】</v>
      </c>
      <c r="BE6" s="35">
        <f>IF(BE7="",NA(),BE7)</f>
        <v>47.58</v>
      </c>
      <c r="BF6" s="35">
        <f t="shared" ref="BF6:BN6" si="7">IF(BF7="",NA(),BF7)</f>
        <v>43.19</v>
      </c>
      <c r="BG6" s="35">
        <f t="shared" si="7"/>
        <v>47.32</v>
      </c>
      <c r="BH6" s="35">
        <f t="shared" si="7"/>
        <v>63.1</v>
      </c>
      <c r="BI6" s="35">
        <f t="shared" si="7"/>
        <v>192.06</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108.29</v>
      </c>
      <c r="BQ6" s="35">
        <f t="shared" ref="BQ6:BY6" si="8">IF(BQ7="",NA(),BQ7)</f>
        <v>128.76</v>
      </c>
      <c r="BR6" s="35">
        <f t="shared" si="8"/>
        <v>128.79</v>
      </c>
      <c r="BS6" s="35">
        <f t="shared" si="8"/>
        <v>125.25</v>
      </c>
      <c r="BT6" s="35">
        <f t="shared" si="8"/>
        <v>97.52</v>
      </c>
      <c r="BU6" s="35">
        <f t="shared" si="8"/>
        <v>99.46</v>
      </c>
      <c r="BV6" s="35">
        <f t="shared" si="8"/>
        <v>105.21</v>
      </c>
      <c r="BW6" s="35">
        <f t="shared" si="8"/>
        <v>105.71</v>
      </c>
      <c r="BX6" s="35">
        <f t="shared" si="8"/>
        <v>106.01</v>
      </c>
      <c r="BY6" s="35">
        <f t="shared" si="8"/>
        <v>104.57</v>
      </c>
      <c r="BZ6" s="34" t="str">
        <f>IF(BZ7="","",IF(BZ7="-","【-】","【"&amp;SUBSTITUTE(TEXT(BZ7,"#,##0.00"),"-","△")&amp;"】"))</f>
        <v>【104.36】</v>
      </c>
      <c r="CA6" s="35">
        <f>IF(CA7="",NA(),CA7)</f>
        <v>178.82</v>
      </c>
      <c r="CB6" s="35">
        <f t="shared" ref="CB6:CJ6" si="9">IF(CB7="",NA(),CB7)</f>
        <v>150.99</v>
      </c>
      <c r="CC6" s="35">
        <f t="shared" si="9"/>
        <v>151.07</v>
      </c>
      <c r="CD6" s="35">
        <f t="shared" si="9"/>
        <v>155.38</v>
      </c>
      <c r="CE6" s="35">
        <f t="shared" si="9"/>
        <v>197.94</v>
      </c>
      <c r="CF6" s="35">
        <f t="shared" si="9"/>
        <v>171.78</v>
      </c>
      <c r="CG6" s="35">
        <f t="shared" si="9"/>
        <v>162.59</v>
      </c>
      <c r="CH6" s="35">
        <f t="shared" si="9"/>
        <v>162.15</v>
      </c>
      <c r="CI6" s="35">
        <f t="shared" si="9"/>
        <v>162.24</v>
      </c>
      <c r="CJ6" s="35">
        <f t="shared" si="9"/>
        <v>165.47</v>
      </c>
      <c r="CK6" s="34" t="str">
        <f>IF(CK7="","",IF(CK7="-","【-】","【"&amp;SUBSTITUTE(TEXT(CK7,"#,##0.00"),"-","△")&amp;"】"))</f>
        <v>【165.71】</v>
      </c>
      <c r="CL6" s="35">
        <f>IF(CL7="",NA(),CL7)</f>
        <v>65.16</v>
      </c>
      <c r="CM6" s="35">
        <f t="shared" ref="CM6:CU6" si="10">IF(CM7="",NA(),CM7)</f>
        <v>65.459999999999994</v>
      </c>
      <c r="CN6" s="35">
        <f t="shared" si="10"/>
        <v>67.38</v>
      </c>
      <c r="CO6" s="35">
        <f t="shared" si="10"/>
        <v>66.69</v>
      </c>
      <c r="CP6" s="35">
        <f t="shared" si="10"/>
        <v>68.06</v>
      </c>
      <c r="CQ6" s="35">
        <f t="shared" si="10"/>
        <v>59.68</v>
      </c>
      <c r="CR6" s="35">
        <f t="shared" si="10"/>
        <v>59.17</v>
      </c>
      <c r="CS6" s="35">
        <f t="shared" si="10"/>
        <v>59.34</v>
      </c>
      <c r="CT6" s="35">
        <f t="shared" si="10"/>
        <v>59.11</v>
      </c>
      <c r="CU6" s="35">
        <f t="shared" si="10"/>
        <v>59.74</v>
      </c>
      <c r="CV6" s="34" t="str">
        <f>IF(CV7="","",IF(CV7="-","【-】","【"&amp;SUBSTITUTE(TEXT(CV7,"#,##0.00"),"-","△")&amp;"】"))</f>
        <v>【60.41】</v>
      </c>
      <c r="CW6" s="35">
        <f>IF(CW7="",NA(),CW7)</f>
        <v>84.81</v>
      </c>
      <c r="CX6" s="35">
        <f t="shared" ref="CX6:DF6" si="11">IF(CX7="",NA(),CX7)</f>
        <v>83.65</v>
      </c>
      <c r="CY6" s="35">
        <f t="shared" si="11"/>
        <v>81.45</v>
      </c>
      <c r="CZ6" s="35">
        <f t="shared" si="11"/>
        <v>83.41</v>
      </c>
      <c r="DA6" s="35">
        <f t="shared" si="11"/>
        <v>76.56</v>
      </c>
      <c r="DB6" s="35">
        <f t="shared" si="11"/>
        <v>87.63</v>
      </c>
      <c r="DC6" s="35">
        <f t="shared" si="11"/>
        <v>87.6</v>
      </c>
      <c r="DD6" s="35">
        <f t="shared" si="11"/>
        <v>87.74</v>
      </c>
      <c r="DE6" s="35">
        <f t="shared" si="11"/>
        <v>87.91</v>
      </c>
      <c r="DF6" s="35">
        <f t="shared" si="11"/>
        <v>87.28</v>
      </c>
      <c r="DG6" s="34" t="str">
        <f>IF(DG7="","",IF(DG7="-","【-】","【"&amp;SUBSTITUTE(TEXT(DG7,"#,##0.00"),"-","△")&amp;"】"))</f>
        <v>【89.93】</v>
      </c>
      <c r="DH6" s="35">
        <f>IF(DH7="",NA(),DH7)</f>
        <v>42</v>
      </c>
      <c r="DI6" s="35">
        <f t="shared" ref="DI6:DQ6" si="12">IF(DI7="",NA(),DI7)</f>
        <v>47.37</v>
      </c>
      <c r="DJ6" s="35">
        <f t="shared" si="12"/>
        <v>48.54</v>
      </c>
      <c r="DK6" s="35">
        <f t="shared" si="12"/>
        <v>46.75</v>
      </c>
      <c r="DL6" s="35">
        <f t="shared" si="12"/>
        <v>33.18</v>
      </c>
      <c r="DM6" s="35">
        <f t="shared" si="12"/>
        <v>39.65</v>
      </c>
      <c r="DN6" s="35">
        <f t="shared" si="12"/>
        <v>45.25</v>
      </c>
      <c r="DO6" s="35">
        <f t="shared" si="12"/>
        <v>46.27</v>
      </c>
      <c r="DP6" s="35">
        <f t="shared" si="12"/>
        <v>46.88</v>
      </c>
      <c r="DQ6" s="35">
        <f t="shared" si="12"/>
        <v>46.94</v>
      </c>
      <c r="DR6" s="34" t="str">
        <f>IF(DR7="","",IF(DR7="-","【-】","【"&amp;SUBSTITUTE(TEXT(DR7,"#,##0.00"),"-","△")&amp;"】"))</f>
        <v>【48.12】</v>
      </c>
      <c r="DS6" s="35">
        <f>IF(DS7="",NA(),DS7)</f>
        <v>5.05</v>
      </c>
      <c r="DT6" s="35">
        <f t="shared" ref="DT6:EB6" si="13">IF(DT7="",NA(),DT7)</f>
        <v>5.1100000000000003</v>
      </c>
      <c r="DU6" s="35">
        <f t="shared" si="13"/>
        <v>6.01</v>
      </c>
      <c r="DV6" s="35">
        <f t="shared" si="13"/>
        <v>10.92</v>
      </c>
      <c r="DW6" s="35">
        <f t="shared" si="13"/>
        <v>8.4499999999999993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1.24</v>
      </c>
      <c r="EE6" s="35">
        <f t="shared" ref="EE6:EM6" si="14">IF(EE7="",NA(),EE7)</f>
        <v>1.36</v>
      </c>
      <c r="EF6" s="35">
        <f t="shared" si="14"/>
        <v>0.86</v>
      </c>
      <c r="EG6" s="35">
        <f t="shared" si="14"/>
        <v>1.31</v>
      </c>
      <c r="EH6" s="35">
        <f t="shared" si="14"/>
        <v>0.73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212067</v>
      </c>
      <c r="D7" s="37">
        <v>46</v>
      </c>
      <c r="E7" s="37">
        <v>1</v>
      </c>
      <c r="F7" s="37">
        <v>0</v>
      </c>
      <c r="G7" s="37">
        <v>1</v>
      </c>
      <c r="H7" s="37" t="s">
        <v>105</v>
      </c>
      <c r="I7" s="37" t="s">
        <v>106</v>
      </c>
      <c r="J7" s="37" t="s">
        <v>107</v>
      </c>
      <c r="K7" s="37" t="s">
        <v>108</v>
      </c>
      <c r="L7" s="37" t="s">
        <v>109</v>
      </c>
      <c r="M7" s="37" t="s">
        <v>110</v>
      </c>
      <c r="N7" s="38" t="s">
        <v>111</v>
      </c>
      <c r="O7" s="38">
        <v>78.38</v>
      </c>
      <c r="P7" s="38">
        <v>98.84</v>
      </c>
      <c r="Q7" s="38">
        <v>3348</v>
      </c>
      <c r="R7" s="38">
        <v>79633</v>
      </c>
      <c r="S7" s="38">
        <v>676.45</v>
      </c>
      <c r="T7" s="38">
        <v>117.72</v>
      </c>
      <c r="U7" s="38">
        <v>78178</v>
      </c>
      <c r="V7" s="38">
        <v>247.75</v>
      </c>
      <c r="W7" s="38">
        <v>315.55</v>
      </c>
      <c r="X7" s="38">
        <v>108.48</v>
      </c>
      <c r="Y7" s="38">
        <v>124.3</v>
      </c>
      <c r="Z7" s="38">
        <v>124.48</v>
      </c>
      <c r="AA7" s="38">
        <v>121.51</v>
      </c>
      <c r="AB7" s="38">
        <v>103.4</v>
      </c>
      <c r="AC7" s="38">
        <v>107.8</v>
      </c>
      <c r="AD7" s="38">
        <v>111.96</v>
      </c>
      <c r="AE7" s="38">
        <v>112.69</v>
      </c>
      <c r="AF7" s="38">
        <v>113.16</v>
      </c>
      <c r="AG7" s="38">
        <v>112.15</v>
      </c>
      <c r="AH7" s="38">
        <v>113.39</v>
      </c>
      <c r="AI7" s="38">
        <v>5.38</v>
      </c>
      <c r="AJ7" s="38">
        <v>0</v>
      </c>
      <c r="AK7" s="38">
        <v>0</v>
      </c>
      <c r="AL7" s="38">
        <v>0</v>
      </c>
      <c r="AM7" s="38">
        <v>0</v>
      </c>
      <c r="AN7" s="38">
        <v>4.3899999999999997</v>
      </c>
      <c r="AO7" s="38">
        <v>0.41</v>
      </c>
      <c r="AP7" s="38">
        <v>0.54</v>
      </c>
      <c r="AQ7" s="38">
        <v>0.68</v>
      </c>
      <c r="AR7" s="38">
        <v>1</v>
      </c>
      <c r="AS7" s="38">
        <v>0.85</v>
      </c>
      <c r="AT7" s="38">
        <v>925.01</v>
      </c>
      <c r="AU7" s="38">
        <v>878.67</v>
      </c>
      <c r="AV7" s="38">
        <v>720.19</v>
      </c>
      <c r="AW7" s="38">
        <v>285.06</v>
      </c>
      <c r="AX7" s="38">
        <v>297.57</v>
      </c>
      <c r="AY7" s="38">
        <v>739.59</v>
      </c>
      <c r="AZ7" s="38">
        <v>335.95</v>
      </c>
      <c r="BA7" s="38">
        <v>346.59</v>
      </c>
      <c r="BB7" s="38">
        <v>357.82</v>
      </c>
      <c r="BC7" s="38">
        <v>355.5</v>
      </c>
      <c r="BD7" s="38">
        <v>264.33999999999997</v>
      </c>
      <c r="BE7" s="38">
        <v>47.58</v>
      </c>
      <c r="BF7" s="38">
        <v>43.19</v>
      </c>
      <c r="BG7" s="38">
        <v>47.32</v>
      </c>
      <c r="BH7" s="38">
        <v>63.1</v>
      </c>
      <c r="BI7" s="38">
        <v>192.06</v>
      </c>
      <c r="BJ7" s="38">
        <v>324.08999999999997</v>
      </c>
      <c r="BK7" s="38">
        <v>319.82</v>
      </c>
      <c r="BL7" s="38">
        <v>312.02999999999997</v>
      </c>
      <c r="BM7" s="38">
        <v>307.45999999999998</v>
      </c>
      <c r="BN7" s="38">
        <v>312.58</v>
      </c>
      <c r="BO7" s="38">
        <v>274.27</v>
      </c>
      <c r="BP7" s="38">
        <v>108.29</v>
      </c>
      <c r="BQ7" s="38">
        <v>128.76</v>
      </c>
      <c r="BR7" s="38">
        <v>128.79</v>
      </c>
      <c r="BS7" s="38">
        <v>125.25</v>
      </c>
      <c r="BT7" s="38">
        <v>97.52</v>
      </c>
      <c r="BU7" s="38">
        <v>99.46</v>
      </c>
      <c r="BV7" s="38">
        <v>105.21</v>
      </c>
      <c r="BW7" s="38">
        <v>105.71</v>
      </c>
      <c r="BX7" s="38">
        <v>106.01</v>
      </c>
      <c r="BY7" s="38">
        <v>104.57</v>
      </c>
      <c r="BZ7" s="38">
        <v>104.36</v>
      </c>
      <c r="CA7" s="38">
        <v>178.82</v>
      </c>
      <c r="CB7" s="38">
        <v>150.99</v>
      </c>
      <c r="CC7" s="38">
        <v>151.07</v>
      </c>
      <c r="CD7" s="38">
        <v>155.38</v>
      </c>
      <c r="CE7" s="38">
        <v>197.94</v>
      </c>
      <c r="CF7" s="38">
        <v>171.78</v>
      </c>
      <c r="CG7" s="38">
        <v>162.59</v>
      </c>
      <c r="CH7" s="38">
        <v>162.15</v>
      </c>
      <c r="CI7" s="38">
        <v>162.24</v>
      </c>
      <c r="CJ7" s="38">
        <v>165.47</v>
      </c>
      <c r="CK7" s="38">
        <v>165.71</v>
      </c>
      <c r="CL7" s="38">
        <v>65.16</v>
      </c>
      <c r="CM7" s="38">
        <v>65.459999999999994</v>
      </c>
      <c r="CN7" s="38">
        <v>67.38</v>
      </c>
      <c r="CO7" s="38">
        <v>66.69</v>
      </c>
      <c r="CP7" s="38">
        <v>68.06</v>
      </c>
      <c r="CQ7" s="38">
        <v>59.68</v>
      </c>
      <c r="CR7" s="38">
        <v>59.17</v>
      </c>
      <c r="CS7" s="38">
        <v>59.34</v>
      </c>
      <c r="CT7" s="38">
        <v>59.11</v>
      </c>
      <c r="CU7" s="38">
        <v>59.74</v>
      </c>
      <c r="CV7" s="38">
        <v>60.41</v>
      </c>
      <c r="CW7" s="38">
        <v>84.81</v>
      </c>
      <c r="CX7" s="38">
        <v>83.65</v>
      </c>
      <c r="CY7" s="38">
        <v>81.45</v>
      </c>
      <c r="CZ7" s="38">
        <v>83.41</v>
      </c>
      <c r="DA7" s="38">
        <v>76.56</v>
      </c>
      <c r="DB7" s="38">
        <v>87.63</v>
      </c>
      <c r="DC7" s="38">
        <v>87.6</v>
      </c>
      <c r="DD7" s="38">
        <v>87.74</v>
      </c>
      <c r="DE7" s="38">
        <v>87.91</v>
      </c>
      <c r="DF7" s="38">
        <v>87.28</v>
      </c>
      <c r="DG7" s="38">
        <v>89.93</v>
      </c>
      <c r="DH7" s="38">
        <v>42</v>
      </c>
      <c r="DI7" s="38">
        <v>47.37</v>
      </c>
      <c r="DJ7" s="38">
        <v>48.54</v>
      </c>
      <c r="DK7" s="38">
        <v>46.75</v>
      </c>
      <c r="DL7" s="38">
        <v>33.18</v>
      </c>
      <c r="DM7" s="38">
        <v>39.65</v>
      </c>
      <c r="DN7" s="38">
        <v>45.25</v>
      </c>
      <c r="DO7" s="38">
        <v>46.27</v>
      </c>
      <c r="DP7" s="38">
        <v>46.88</v>
      </c>
      <c r="DQ7" s="38">
        <v>46.94</v>
      </c>
      <c r="DR7" s="38">
        <v>48.12</v>
      </c>
      <c r="DS7" s="38">
        <v>5.05</v>
      </c>
      <c r="DT7" s="38">
        <v>5.1100000000000003</v>
      </c>
      <c r="DU7" s="38">
        <v>6.01</v>
      </c>
      <c r="DV7" s="38">
        <v>10.92</v>
      </c>
      <c r="DW7" s="38">
        <v>8.4499999999999993</v>
      </c>
      <c r="DX7" s="38">
        <v>9.7100000000000009</v>
      </c>
      <c r="DY7" s="38">
        <v>10.71</v>
      </c>
      <c r="DZ7" s="38">
        <v>10.93</v>
      </c>
      <c r="EA7" s="38">
        <v>13.39</v>
      </c>
      <c r="EB7" s="38">
        <v>14.48</v>
      </c>
      <c r="EC7" s="38">
        <v>15.89</v>
      </c>
      <c r="ED7" s="38">
        <v>1.24</v>
      </c>
      <c r="EE7" s="38">
        <v>1.36</v>
      </c>
      <c r="EF7" s="38">
        <v>0.86</v>
      </c>
      <c r="EG7" s="38">
        <v>1.31</v>
      </c>
      <c r="EH7" s="38">
        <v>0.73</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2019-01-28T00:31:45Z</cp:lastPrinted>
  <dcterms:created xsi:type="dcterms:W3CDTF">2018-12-03T08:31:53Z</dcterms:created>
  <dcterms:modified xsi:type="dcterms:W3CDTF">2019-01-28T00:36:50Z</dcterms:modified>
  <cp:category/>
</cp:coreProperties>
</file>