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2338.004\Desktop\"/>
    </mc:Choice>
  </mc:AlternateContent>
  <workbookProtection workbookAlgorithmName="SHA-512" workbookHashValue="8izRpYWJr/HfSsgNFO3Bsqa+3teVQIsPRuyBIY/tFqzmdz4mz4rg8MdowB0cqvjbfLO8vs54MMNhYy42KHnpyg==" workbookSaltValue="8NWuySJ3Sd7Wt0ks41zSMw==" workbookSpinCount="100000" lockStructure="1"/>
  <bookViews>
    <workbookView xWindow="0" yWindow="0" windowWidth="1536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<sst xmlns="http://schemas.openxmlformats.org/spreadsheetml/2006/main" count="228" uniqueCount="112">
  <si>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</si>
  <si>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</si>
  <si>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</si>
  <si>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</si>
  <si>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</si>
  <si>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</si>
  <si>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</si>
  <si>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</si>
  <si>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</si>
  <si>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</si>
  <si>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</si>
  <si>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</si>
  <si>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</si>
  <si>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</si>
  <si>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</si>
  <si>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</si>
  <si>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</si>
  <si>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</si>
  <si>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</si>
  <si>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</si>
  <si>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</si>
  <si>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</si>
  <si>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</si>
  <si>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</si>
  <si>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</si>
  <si>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</si>
  <si>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</si>
  <si>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</si>
  <si>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</si>
  <si>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</si>
  <si>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</si>
  <si>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</si>
  <si>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</si>
  <si>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</si>
  <si>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</si>
  <si>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</si>
  <si>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</si>
  <si>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</si>
  <si>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</si>
  <si>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</si>
  <si>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</si>
  <si>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</si>
  <si>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</si>
  <si>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</si>
  <si>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</si>
  <si>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</si>
  <si>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</si>
  <si>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</si>
  <si>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</si>
  <si>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</si>
  <si>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</si>
  <si>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</si>
  <si>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</si>
  <si>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</si>
  <si>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</si>
  <si>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</si>
  <si>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</si>
  <si>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</si>
  <si>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</si>
  <si>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</si>
  <si>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</si>
  <si>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</si>
  <si>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</si>
  <si>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</si>
  <si>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</si>
  <si>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</si>
  <si>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</si>
  <si>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</si>
  <si>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</si>
  <si>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</si>
  <si>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</si>
  <si>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</si>
  <si>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</si>
  <si>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</si>
  <si>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</si>
  <si>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</si>
  <si>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</si>
  <si>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</si>
  <si>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</si>
  <si>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</si>
  <si>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</si>
  <si>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</si>
  <si>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</si>
  <si>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</si>
  <si>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</si>
  <si>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</si>
  <si>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</si>
  <si>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</si>
  <si>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</si>
  <si>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</si>
  <si>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</si>
  <si>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</si>
  <si>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</si>
  <si>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</si>
  <si>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</si>
  <si>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</si>
  <si>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</si>
  <si>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</si>
  <si>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</si>
  <si>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</si>
  <si>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</si>
  <si>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</si>
  <si>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</si>
  <si>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</si>
  <si>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</si>
  <si>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</si>
  <si>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</si>
  <si>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</si>
  <si>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</si>
  <si>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人口は今後も減少が予想されており、処理区の中でリニア開業に関連する地域が少ないことから有収水量は伸び悩むと考えられます。また、一般会計繰入金については地方交付税が減額されていく中で必要とする繰入額が確保できない可能性を排除できません。長期的に経営状況は徐々に厳しくなっていくと考えられます。当面は官民連携などにより経費削減に努めるとともに、R2の地方公営企業法適用に向けて準備を進め、適正な受益者負担を検討しつつ、将来の設備更新にも備えた持続可能な下水道経営の確立を目指し、経営改善に努めます。
</t>
    <rPh sb="7" eb="9">
      <t>コンゴ</t>
    </rPh>
    <rPh sb="13" eb="15">
      <t>ヨソウ</t>
    </rPh>
    <rPh sb="21" eb="23">
      <t>ショリ</t>
    </rPh>
    <rPh sb="23" eb="24">
      <t>ク</t>
    </rPh>
    <rPh sb="25" eb="26">
      <t>ナカ</t>
    </rPh>
    <rPh sb="30" eb="32">
      <t>カイギョウ</t>
    </rPh>
    <rPh sb="33" eb="35">
      <t>カンレン</t>
    </rPh>
    <rPh sb="37" eb="39">
      <t>チイキ</t>
    </rPh>
    <rPh sb="40" eb="41">
      <t>スク</t>
    </rPh>
    <rPh sb="47" eb="51">
      <t>ユウシュウ</t>
    </rPh>
    <rPh sb="52" eb="53">
      <t>ノ</t>
    </rPh>
    <rPh sb="54" eb="55">
      <t>ナヤ</t>
    </rPh>
    <rPh sb="57" eb="58">
      <t>カンガ</t>
    </rPh>
    <rPh sb="121" eb="124">
      <t>チョウキテキ</t>
    </rPh>
    <rPh sb="125" eb="127">
      <t>ケイエイ</t>
    </rPh>
    <rPh sb="127" eb="129">
      <t>ジョウキョウ</t>
    </rPh>
    <rPh sb="130" eb="132">
      <t>ジョジョ</t>
    </rPh>
    <rPh sb="133" eb="134">
      <t>キビ</t>
    </rPh>
    <rPh sb="142" eb="143">
      <t>カンガ</t>
    </rPh>
    <rPh sb="149" eb="151">
      <t>トウメン</t>
    </rPh>
    <rPh sb="152" eb="154">
      <t>カンミン</t>
    </rPh>
    <rPh sb="154" eb="156">
      <t>レンケイ</t>
    </rPh>
    <rPh sb="161" eb="163">
      <t>ケイヒ</t>
    </rPh>
    <rPh sb="163" eb="165">
      <t>サクゲン</t>
    </rPh>
    <rPh sb="166" eb="167">
      <t>ツト</t>
    </rPh>
    <rPh sb="187" eb="188">
      <t>ム</t>
    </rPh>
    <rPh sb="190" eb="192">
      <t>ジュンビ</t>
    </rPh>
    <rPh sb="193" eb="194">
      <t>スス</t>
    </rPh>
    <rPh sb="196" eb="198">
      <t>テキセイ</t>
    </rPh>
    <rPh sb="199" eb="202">
      <t>ジュエキシャ</t>
    </rPh>
    <rPh sb="202" eb="204">
      <t>フタン</t>
    </rPh>
    <rPh sb="205" eb="207">
      <t>ケントウ</t>
    </rPh>
    <rPh sb="211" eb="213">
      <t>ショウライ</t>
    </rPh>
    <rPh sb="214" eb="216">
      <t>セツビ</t>
    </rPh>
    <rPh sb="216" eb="218">
      <t>コウシン</t>
    </rPh>
    <rPh sb="220" eb="221">
      <t>ソナ</t>
    </rPh>
    <rPh sb="223" eb="225">
      <t>ジゾク</t>
    </rPh>
    <rPh sb="225" eb="227">
      <t>カノウ</t>
    </rPh>
    <rPh sb="228" eb="231">
      <t>ゲスイドウ</t>
    </rPh>
    <rPh sb="231" eb="233">
      <t>ケイエイ</t>
    </rPh>
    <rPh sb="234" eb="236">
      <t>カクリツ</t>
    </rPh>
    <rPh sb="237" eb="239">
      <t>メザ</t>
    </rPh>
    <phoneticPr fontId="4"/>
  </si>
  <si>
    <t xml:space="preserve">●収益的収支比率、企業債残高対事業規模比率
　総収益は5年連続で増加したものの、R2の地方公営企業法適用（以下「法適化」という。）に向けた準備に係る費用が増加したことで、収益的収支比率は低下しました。
　『企業債残高対事業規模比率』については、順調に減少しております。
●経費回収率
　料金収入は右肩上がりで推移していますが、法適化関連費用の増加により、大幅に低下しました。この費用を除いて試算すると経費回収率は78.59となり、下水道使用料の定額制廃止の影響により実質的には大幅に改善しています。
●汚水処理原価
　中山間地域で地理的要因により処理施設が多く点在しており維持管理費が高いため、類似団体平均値を上回っています。経費回収率と同様の理由でH30は大幅に高くなっていますが、法適化関連費用を除いて試算すると257.58円となり、実質的には前年度と比較し、低下しています。
●施設利用率　
　当市を訪れる観光客が増加傾向にあるため施設利用率も増加傾向です。H30は年間有収水量は増加したものの晴天時一日平均処理水量が低下したため減少しました。
●水洗化率
　H30は水洗便所設置済人口が増えたため上昇しましたが、今後は人口減少により水洗化率が上昇するという傾向が予想されます。
</t>
    <rPh sb="28" eb="29">
      <t>ネン</t>
    </rPh>
    <rPh sb="29" eb="31">
      <t>レンゾク</t>
    </rPh>
    <rPh sb="32" eb="34">
      <t>ゾウカ</t>
    </rPh>
    <rPh sb="43" eb="45">
      <t>チホウ</t>
    </rPh>
    <rPh sb="45" eb="47">
      <t>コウエイ</t>
    </rPh>
    <rPh sb="47" eb="49">
      <t>キギョウ</t>
    </rPh>
    <rPh sb="49" eb="50">
      <t>ホウ</t>
    </rPh>
    <rPh sb="50" eb="52">
      <t>テキヨウ</t>
    </rPh>
    <rPh sb="53" eb="55">
      <t>イカ</t>
    </rPh>
    <rPh sb="56" eb="57">
      <t>ホウ</t>
    </rPh>
    <rPh sb="66" eb="67">
      <t>ム</t>
    </rPh>
    <rPh sb="69" eb="71">
      <t>ジュンビ</t>
    </rPh>
    <rPh sb="72" eb="73">
      <t>カカ</t>
    </rPh>
    <rPh sb="74" eb="76">
      <t>ヒヨウ</t>
    </rPh>
    <rPh sb="77" eb="79">
      <t>ゾウカ</t>
    </rPh>
    <rPh sb="85" eb="88">
      <t>シュウエキテキ</t>
    </rPh>
    <rPh sb="88" eb="90">
      <t>シュウシ</t>
    </rPh>
    <rPh sb="90" eb="92">
      <t>ヒリツ</t>
    </rPh>
    <rPh sb="93" eb="95">
      <t>テイカ</t>
    </rPh>
    <rPh sb="122" eb="124">
      <t>ジュンチョウ</t>
    </rPh>
    <rPh sb="148" eb="150">
      <t>ミギカタ</t>
    </rPh>
    <rPh sb="150" eb="151">
      <t>ア</t>
    </rPh>
    <rPh sb="154" eb="156">
      <t>スイイ</t>
    </rPh>
    <rPh sb="163" eb="164">
      <t>ホウ</t>
    </rPh>
    <rPh sb="164" eb="165">
      <t>テキ</t>
    </rPh>
    <rPh sb="165" eb="166">
      <t>カ</t>
    </rPh>
    <rPh sb="166" eb="168">
      <t>カンレン</t>
    </rPh>
    <rPh sb="168" eb="170">
      <t>ヒヨウ</t>
    </rPh>
    <rPh sb="171" eb="173">
      <t>ゾウカ</t>
    </rPh>
    <rPh sb="177" eb="179">
      <t>オオハバ</t>
    </rPh>
    <rPh sb="180" eb="182">
      <t>テイカ</t>
    </rPh>
    <rPh sb="189" eb="191">
      <t>ヒヨウ</t>
    </rPh>
    <rPh sb="192" eb="193">
      <t>ノゾ</t>
    </rPh>
    <rPh sb="195" eb="197">
      <t>シサン</t>
    </rPh>
    <rPh sb="200" eb="202">
      <t>ケイヒ</t>
    </rPh>
    <rPh sb="202" eb="204">
      <t>カイシュウ</t>
    </rPh>
    <rPh sb="204" eb="205">
      <t>リツ</t>
    </rPh>
    <rPh sb="215" eb="218">
      <t>ゲスイドウ</t>
    </rPh>
    <rPh sb="218" eb="221">
      <t>シヨウリョウ</t>
    </rPh>
    <rPh sb="222" eb="225">
      <t>テイガクセイ</t>
    </rPh>
    <rPh sb="225" eb="227">
      <t>ハイシ</t>
    </rPh>
    <rPh sb="228" eb="230">
      <t>エイキョウ</t>
    </rPh>
    <rPh sb="233" eb="235">
      <t>ジッシツ</t>
    </rPh>
    <rPh sb="235" eb="236">
      <t>テキ</t>
    </rPh>
    <rPh sb="238" eb="240">
      <t>オオハバ</t>
    </rPh>
    <rPh sb="241" eb="243">
      <t>カイゼン</t>
    </rPh>
    <rPh sb="313" eb="315">
      <t>ケイヒ</t>
    </rPh>
    <rPh sb="315" eb="317">
      <t>カイシュウ</t>
    </rPh>
    <rPh sb="317" eb="318">
      <t>リツ</t>
    </rPh>
    <rPh sb="319" eb="321">
      <t>ドウヨウ</t>
    </rPh>
    <rPh sb="322" eb="324">
      <t>リユウ</t>
    </rPh>
    <rPh sb="329" eb="331">
      <t>オオハバ</t>
    </rPh>
    <rPh sb="332" eb="333">
      <t>タカ</t>
    </rPh>
    <rPh sb="342" eb="343">
      <t>ホウ</t>
    </rPh>
    <rPh sb="343" eb="344">
      <t>テキ</t>
    </rPh>
    <rPh sb="344" eb="345">
      <t>カ</t>
    </rPh>
    <rPh sb="345" eb="347">
      <t>カンレン</t>
    </rPh>
    <rPh sb="347" eb="349">
      <t>ヒヨウ</t>
    </rPh>
    <rPh sb="350" eb="351">
      <t>ノゾ</t>
    </rPh>
    <rPh sb="353" eb="355">
      <t>シサン</t>
    </rPh>
    <rPh sb="364" eb="365">
      <t>エン</t>
    </rPh>
    <rPh sb="369" eb="372">
      <t>ジッシツテキ</t>
    </rPh>
    <rPh sb="374" eb="377">
      <t>ゼンネンド</t>
    </rPh>
    <rPh sb="378" eb="380">
      <t>ヒカク</t>
    </rPh>
    <rPh sb="382" eb="384">
      <t>テイカ</t>
    </rPh>
    <rPh sb="400" eb="402">
      <t>トウシ</t>
    </rPh>
    <rPh sb="403" eb="404">
      <t>オトズ</t>
    </rPh>
    <rPh sb="406" eb="409">
      <t>カンコウキャク</t>
    </rPh>
    <rPh sb="410" eb="412">
      <t>ゾウカ</t>
    </rPh>
    <rPh sb="412" eb="414">
      <t>ケイコウ</t>
    </rPh>
    <rPh sb="419" eb="421">
      <t>シセツ</t>
    </rPh>
    <rPh sb="421" eb="424">
      <t>リヨウリツ</t>
    </rPh>
    <rPh sb="425" eb="427">
      <t>ゾウカ</t>
    </rPh>
    <rPh sb="427" eb="429">
      <t>ケイコウ</t>
    </rPh>
    <rPh sb="436" eb="438">
      <t>ネンカン</t>
    </rPh>
    <rPh sb="438" eb="440">
      <t>ユウシュウ</t>
    </rPh>
    <rPh sb="440" eb="442">
      <t>スイリョウ</t>
    </rPh>
    <rPh sb="443" eb="445">
      <t>ゾウカ</t>
    </rPh>
    <rPh sb="450" eb="452">
      <t>セイテン</t>
    </rPh>
    <rPh sb="452" eb="453">
      <t>ジ</t>
    </rPh>
    <rPh sb="453" eb="455">
      <t>イチニチ</t>
    </rPh>
    <rPh sb="455" eb="457">
      <t>ヘイキン</t>
    </rPh>
    <rPh sb="457" eb="459">
      <t>ショリ</t>
    </rPh>
    <rPh sb="459" eb="461">
      <t>スイリョウ</t>
    </rPh>
    <rPh sb="462" eb="464">
      <t>テイカ</t>
    </rPh>
    <rPh sb="468" eb="470">
      <t>ゲンショウ</t>
    </rPh>
    <rPh sb="487" eb="489">
      <t>スイセン</t>
    </rPh>
    <rPh sb="489" eb="491">
      <t>ベンジョ</t>
    </rPh>
    <rPh sb="491" eb="493">
      <t>セッチ</t>
    </rPh>
    <rPh sb="493" eb="494">
      <t>ズ</t>
    </rPh>
    <rPh sb="494" eb="496">
      <t>ジンコウ</t>
    </rPh>
    <rPh sb="497" eb="498">
      <t>フ</t>
    </rPh>
    <rPh sb="502" eb="504">
      <t>ジョウショウ</t>
    </rPh>
    <rPh sb="510" eb="512">
      <t>コンゴ</t>
    </rPh>
    <rPh sb="513" eb="515">
      <t>ジンコウ</t>
    </rPh>
    <rPh sb="515" eb="517">
      <t>ゲンショウ</t>
    </rPh>
    <rPh sb="520" eb="523">
      <t>スイセンカ</t>
    </rPh>
    <rPh sb="523" eb="524">
      <t>リツ</t>
    </rPh>
    <rPh sb="525" eb="527">
      <t>ジョウショウ</t>
    </rPh>
    <rPh sb="532" eb="534">
      <t>ケイコウ</t>
    </rPh>
    <rPh sb="535" eb="537">
      <t>ヨソウ</t>
    </rPh>
    <phoneticPr fontId="4"/>
  </si>
  <si>
    <t>　7処理区の供用開始がH9からH15の間であり管渠の更新時期はまだ到来していませんが、老朽化率の上昇に備えて、ストックマネジメントによる計画的な更新を図ります。</t>
    <rPh sb="6" eb="8">
      <t>キョウヨウ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</si>
</sst>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BB-4AA5-9FCB-8AFBC86015ED}"/>
            </c:ext>
          </c:extLst>
        </c:ser>
        <c:dLbls>
          <c:showLegendKey val="0"/>
          <c:showVal val="0"/>
          <c:showCatName val="0"/>
          <c:showSerName val="0"/>
          <c:showPercent val="0"/>
          <c:showBubbleSize val="0"/>
        </c:dLbls>
        <c:gapWidth val="150"/>
        <c:axId val="177785656"/>
        <c:axId val="18098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52BB-4AA5-9FCB-8AFBC86015ED}"/>
            </c:ext>
          </c:extLst>
        </c:ser>
        <c:dLbls>
          <c:showLegendKey val="0"/>
          <c:showVal val="0"/>
          <c:showCatName val="0"/>
          <c:showSerName val="0"/>
          <c:showPercent val="0"/>
          <c:showBubbleSize val="0"/>
        </c:dLbls>
        <c:marker val="1"/>
        <c:smooth val="0"/>
        <c:axId val="177785656"/>
        <c:axId val="180984984"/>
      </c:lineChart>
      <c:dateAx>
        <c:axId val="177785656"/>
        <c:scaling>
          <c:orientation val="minMax"/>
        </c:scaling>
        <c:delete val="1"/>
        <c:axPos val="b"/>
        <c:numFmt formatCode="ge" sourceLinked="1"/>
        <c:majorTickMark val="none"/>
        <c:minorTickMark val="none"/>
        <c:tickLblPos val="none"/>
        <c:crossAx val="180984984"/>
        <c:crosses val="autoZero"/>
        <c:auto val="1"/>
        <c:lblOffset val="100"/>
        <c:baseTimeUnit val="years"/>
      </c:dateAx>
      <c:valAx>
        <c:axId val="18098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8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43.64</c:v>
                </c:pt>
                <c:pt idx="1">
                  <c:v>43.97</c:v>
                </c:pt>
                <c:pt idx="2">
                  <c:v>44.84</c:v>
                </c:pt>
                <c:pt idx="3">
                  <c:v>44.55</c:v>
                </c:pt>
                <c:pt idx="4">
                  <c:v>44.31</c:v>
                </c:pt>
              </c:numCache>
            </c:numRef>
          </c:val>
          <c:extLst xmlns:c16r2="http://schemas.microsoft.com/office/drawing/2015/06/chart">
            <c:ext xmlns:c16="http://schemas.microsoft.com/office/drawing/2014/chart" uri="{C3380CC4-5D6E-409C-BE32-E72D297353CC}">
              <c16:uniqueId val="{00000000-4AF0-4589-BF72-A512077D4B49}"/>
            </c:ext>
          </c:extLst>
        </c:ser>
        <c:dLbls>
          <c:showLegendKey val="0"/>
          <c:showVal val="0"/>
          <c:showCatName val="0"/>
          <c:showSerName val="0"/>
          <c:showPercent val="0"/>
          <c:showBubbleSize val="0"/>
        </c:dLbls>
        <c:gapWidth val="150"/>
        <c:axId val="181749800"/>
        <c:axId val="18181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4AF0-4589-BF72-A512077D4B49}"/>
            </c:ext>
          </c:extLst>
        </c:ser>
        <c:dLbls>
          <c:showLegendKey val="0"/>
          <c:showVal val="0"/>
          <c:showCatName val="0"/>
          <c:showSerName val="0"/>
          <c:showPercent val="0"/>
          <c:showBubbleSize val="0"/>
        </c:dLbls>
        <c:marker val="1"/>
        <c:smooth val="0"/>
        <c:axId val="181749800"/>
        <c:axId val="181819608"/>
      </c:lineChart>
      <c:dateAx>
        <c:axId val="181749800"/>
        <c:scaling>
          <c:orientation val="minMax"/>
        </c:scaling>
        <c:delete val="1"/>
        <c:axPos val="b"/>
        <c:numFmt formatCode="ge" sourceLinked="1"/>
        <c:majorTickMark val="none"/>
        <c:minorTickMark val="none"/>
        <c:tickLblPos val="none"/>
        <c:crossAx val="181819608"/>
        <c:crosses val="autoZero"/>
        <c:auto val="1"/>
        <c:lblOffset val="100"/>
        <c:baseTimeUnit val="years"/>
      </c:dateAx>
      <c:valAx>
        <c:axId val="18181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4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87.69</c:v>
                </c:pt>
                <c:pt idx="1">
                  <c:v>88.46</c:v>
                </c:pt>
                <c:pt idx="2">
                  <c:v>85.56</c:v>
                </c:pt>
                <c:pt idx="3">
                  <c:v>86</c:v>
                </c:pt>
                <c:pt idx="4">
                  <c:v>89.44</c:v>
                </c:pt>
              </c:numCache>
            </c:numRef>
          </c:val>
          <c:extLst xmlns:c16r2="http://schemas.microsoft.com/office/drawing/2015/06/chart">
            <c:ext xmlns:c16="http://schemas.microsoft.com/office/drawing/2014/chart" uri="{C3380CC4-5D6E-409C-BE32-E72D297353CC}">
              <c16:uniqueId val="{00000000-38EF-4572-A84A-2AFD806F44E3}"/>
            </c:ext>
          </c:extLst>
        </c:ser>
        <c:dLbls>
          <c:showLegendKey val="0"/>
          <c:showVal val="0"/>
          <c:showCatName val="0"/>
          <c:showSerName val="0"/>
          <c:showPercent val="0"/>
          <c:showBubbleSize val="0"/>
        </c:dLbls>
        <c:gapWidth val="150"/>
        <c:axId val="181822352"/>
        <c:axId val="18182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38EF-4572-A84A-2AFD806F44E3}"/>
            </c:ext>
          </c:extLst>
        </c:ser>
        <c:dLbls>
          <c:showLegendKey val="0"/>
          <c:showVal val="0"/>
          <c:showCatName val="0"/>
          <c:showSerName val="0"/>
          <c:showPercent val="0"/>
          <c:showBubbleSize val="0"/>
        </c:dLbls>
        <c:marker val="1"/>
        <c:smooth val="0"/>
        <c:axId val="181822352"/>
        <c:axId val="181820784"/>
      </c:lineChart>
      <c:dateAx>
        <c:axId val="181822352"/>
        <c:scaling>
          <c:orientation val="minMax"/>
        </c:scaling>
        <c:delete val="1"/>
        <c:axPos val="b"/>
        <c:numFmt formatCode="ge" sourceLinked="1"/>
        <c:majorTickMark val="none"/>
        <c:minorTickMark val="none"/>
        <c:tickLblPos val="none"/>
        <c:crossAx val="181820784"/>
        <c:crosses val="autoZero"/>
        <c:auto val="1"/>
        <c:lblOffset val="100"/>
        <c:baseTimeUnit val="years"/>
      </c:dateAx>
      <c:valAx>
        <c:axId val="18182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2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81.37</c:v>
                </c:pt>
                <c:pt idx="1">
                  <c:v>80.88</c:v>
                </c:pt>
                <c:pt idx="2">
                  <c:v>80.95</c:v>
                </c:pt>
                <c:pt idx="3">
                  <c:v>80.209999999999994</c:v>
                </c:pt>
                <c:pt idx="4">
                  <c:v>77.37</c:v>
                </c:pt>
              </c:numCache>
            </c:numRef>
          </c:val>
          <c:extLst xmlns:c16r2="http://schemas.microsoft.com/office/drawing/2015/06/chart">
            <c:ext xmlns:c16="http://schemas.microsoft.com/office/drawing/2014/chart" uri="{C3380CC4-5D6E-409C-BE32-E72D297353CC}">
              <c16:uniqueId val="{00000000-047D-4CCA-A839-BE51F379D57D}"/>
            </c:ext>
          </c:extLst>
        </c:ser>
        <c:dLbls>
          <c:showLegendKey val="0"/>
          <c:showVal val="0"/>
          <c:showCatName val="0"/>
          <c:showSerName val="0"/>
          <c:showPercent val="0"/>
          <c:showBubbleSize val="0"/>
        </c:dLbls>
        <c:gapWidth val="150"/>
        <c:axId val="181159824"/>
        <c:axId val="18116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7D-4CCA-A839-BE51F379D57D}"/>
            </c:ext>
          </c:extLst>
        </c:ser>
        <c:dLbls>
          <c:showLegendKey val="0"/>
          <c:showVal val="0"/>
          <c:showCatName val="0"/>
          <c:showSerName val="0"/>
          <c:showPercent val="0"/>
          <c:showBubbleSize val="0"/>
        </c:dLbls>
        <c:marker val="1"/>
        <c:smooth val="0"/>
        <c:axId val="181159824"/>
        <c:axId val="181164312"/>
      </c:lineChart>
      <c:dateAx>
        <c:axId val="181159824"/>
        <c:scaling>
          <c:orientation val="minMax"/>
        </c:scaling>
        <c:delete val="1"/>
        <c:axPos val="b"/>
        <c:numFmt formatCode="ge" sourceLinked="1"/>
        <c:majorTickMark val="none"/>
        <c:minorTickMark val="none"/>
        <c:tickLblPos val="none"/>
        <c:crossAx val="181164312"/>
        <c:crosses val="autoZero"/>
        <c:auto val="1"/>
        <c:lblOffset val="100"/>
        <c:baseTimeUnit val="years"/>
      </c:dateAx>
      <c:valAx>
        <c:axId val="18116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5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FD-4463-9650-9E105227AD13}"/>
            </c:ext>
          </c:extLst>
        </c:ser>
        <c:dLbls>
          <c:showLegendKey val="0"/>
          <c:showVal val="0"/>
          <c:showCatName val="0"/>
          <c:showSerName val="0"/>
          <c:showPercent val="0"/>
          <c:showBubbleSize val="0"/>
        </c:dLbls>
        <c:gapWidth val="150"/>
        <c:axId val="181612752"/>
        <c:axId val="1816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FD-4463-9650-9E105227AD13}"/>
            </c:ext>
          </c:extLst>
        </c:ser>
        <c:dLbls>
          <c:showLegendKey val="0"/>
          <c:showVal val="0"/>
          <c:showCatName val="0"/>
          <c:showSerName val="0"/>
          <c:showPercent val="0"/>
          <c:showBubbleSize val="0"/>
        </c:dLbls>
        <c:marker val="1"/>
        <c:smooth val="0"/>
        <c:axId val="181612752"/>
        <c:axId val="181613536"/>
      </c:lineChart>
      <c:dateAx>
        <c:axId val="181612752"/>
        <c:scaling>
          <c:orientation val="minMax"/>
        </c:scaling>
        <c:delete val="1"/>
        <c:axPos val="b"/>
        <c:numFmt formatCode="ge" sourceLinked="1"/>
        <c:majorTickMark val="none"/>
        <c:minorTickMark val="none"/>
        <c:tickLblPos val="none"/>
        <c:crossAx val="181613536"/>
        <c:crosses val="autoZero"/>
        <c:auto val="1"/>
        <c:lblOffset val="100"/>
        <c:baseTimeUnit val="years"/>
      </c:dateAx>
      <c:valAx>
        <c:axId val="1816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1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04-4433-8ACB-765E6ECD1ACA}"/>
            </c:ext>
          </c:extLst>
        </c:ser>
        <c:dLbls>
          <c:showLegendKey val="0"/>
          <c:showVal val="0"/>
          <c:showCatName val="0"/>
          <c:showSerName val="0"/>
          <c:showPercent val="0"/>
          <c:showBubbleSize val="0"/>
        </c:dLbls>
        <c:gapWidth val="150"/>
        <c:axId val="181611968"/>
        <c:axId val="18161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04-4433-8ACB-765E6ECD1ACA}"/>
            </c:ext>
          </c:extLst>
        </c:ser>
        <c:dLbls>
          <c:showLegendKey val="0"/>
          <c:showVal val="0"/>
          <c:showCatName val="0"/>
          <c:showSerName val="0"/>
          <c:showPercent val="0"/>
          <c:showBubbleSize val="0"/>
        </c:dLbls>
        <c:marker val="1"/>
        <c:smooth val="0"/>
        <c:axId val="181611968"/>
        <c:axId val="181613928"/>
      </c:lineChart>
      <c:dateAx>
        <c:axId val="181611968"/>
        <c:scaling>
          <c:orientation val="minMax"/>
        </c:scaling>
        <c:delete val="1"/>
        <c:axPos val="b"/>
        <c:numFmt formatCode="ge" sourceLinked="1"/>
        <c:majorTickMark val="none"/>
        <c:minorTickMark val="none"/>
        <c:tickLblPos val="none"/>
        <c:crossAx val="181613928"/>
        <c:crosses val="autoZero"/>
        <c:auto val="1"/>
        <c:lblOffset val="100"/>
        <c:baseTimeUnit val="years"/>
      </c:dateAx>
      <c:valAx>
        <c:axId val="18161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72-41B0-AD76-26F55DA3C732}"/>
            </c:ext>
          </c:extLst>
        </c:ser>
        <c:dLbls>
          <c:showLegendKey val="0"/>
          <c:showVal val="0"/>
          <c:showCatName val="0"/>
          <c:showSerName val="0"/>
          <c:showPercent val="0"/>
          <c:showBubbleSize val="0"/>
        </c:dLbls>
        <c:gapWidth val="150"/>
        <c:axId val="181612360"/>
        <c:axId val="18175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72-41B0-AD76-26F55DA3C732}"/>
            </c:ext>
          </c:extLst>
        </c:ser>
        <c:dLbls>
          <c:showLegendKey val="0"/>
          <c:showVal val="0"/>
          <c:showCatName val="0"/>
          <c:showSerName val="0"/>
          <c:showPercent val="0"/>
          <c:showBubbleSize val="0"/>
        </c:dLbls>
        <c:marker val="1"/>
        <c:smooth val="0"/>
        <c:axId val="181612360"/>
        <c:axId val="181752936"/>
      </c:lineChart>
      <c:dateAx>
        <c:axId val="181612360"/>
        <c:scaling>
          <c:orientation val="minMax"/>
        </c:scaling>
        <c:delete val="1"/>
        <c:axPos val="b"/>
        <c:numFmt formatCode="ge" sourceLinked="1"/>
        <c:majorTickMark val="none"/>
        <c:minorTickMark val="none"/>
        <c:tickLblPos val="none"/>
        <c:crossAx val="181752936"/>
        <c:crosses val="autoZero"/>
        <c:auto val="1"/>
        <c:lblOffset val="100"/>
        <c:baseTimeUnit val="years"/>
      </c:dateAx>
      <c:valAx>
        <c:axId val="18175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1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E3-46CA-B0C9-0FB49B6E5D86}"/>
            </c:ext>
          </c:extLst>
        </c:ser>
        <c:dLbls>
          <c:showLegendKey val="0"/>
          <c:showVal val="0"/>
          <c:showCatName val="0"/>
          <c:showSerName val="0"/>
          <c:showPercent val="0"/>
          <c:showBubbleSize val="0"/>
        </c:dLbls>
        <c:gapWidth val="150"/>
        <c:axId val="181748624"/>
        <c:axId val="18175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E3-46CA-B0C9-0FB49B6E5D86}"/>
            </c:ext>
          </c:extLst>
        </c:ser>
        <c:dLbls>
          <c:showLegendKey val="0"/>
          <c:showVal val="0"/>
          <c:showCatName val="0"/>
          <c:showSerName val="0"/>
          <c:showPercent val="0"/>
          <c:showBubbleSize val="0"/>
        </c:dLbls>
        <c:marker val="1"/>
        <c:smooth val="0"/>
        <c:axId val="181748624"/>
        <c:axId val="181750192"/>
      </c:lineChart>
      <c:dateAx>
        <c:axId val="181748624"/>
        <c:scaling>
          <c:orientation val="minMax"/>
        </c:scaling>
        <c:delete val="1"/>
        <c:axPos val="b"/>
        <c:numFmt formatCode="ge" sourceLinked="1"/>
        <c:majorTickMark val="none"/>
        <c:minorTickMark val="none"/>
        <c:tickLblPos val="none"/>
        <c:crossAx val="181750192"/>
        <c:crosses val="autoZero"/>
        <c:auto val="1"/>
        <c:lblOffset val="100"/>
        <c:baseTimeUnit val="years"/>
      </c:dateAx>
      <c:valAx>
        <c:axId val="18175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4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892.96</c:v>
                </c:pt>
                <c:pt idx="1">
                  <c:v>817.75</c:v>
                </c:pt>
                <c:pt idx="2">
                  <c:v>762.11</c:v>
                </c:pt>
                <c:pt idx="3">
                  <c:v>694.45</c:v>
                </c:pt>
                <c:pt idx="4">
                  <c:v>590.19000000000005</c:v>
                </c:pt>
              </c:numCache>
            </c:numRef>
          </c:val>
          <c:extLst xmlns:c16r2="http://schemas.microsoft.com/office/drawing/2015/06/chart">
            <c:ext xmlns:c16="http://schemas.microsoft.com/office/drawing/2014/chart" uri="{C3380CC4-5D6E-409C-BE32-E72D297353CC}">
              <c16:uniqueId val="{00000000-7FD7-4404-B528-9632136C56F2}"/>
            </c:ext>
          </c:extLst>
        </c:ser>
        <c:dLbls>
          <c:showLegendKey val="0"/>
          <c:showVal val="0"/>
          <c:showCatName val="0"/>
          <c:showSerName val="0"/>
          <c:showPercent val="0"/>
          <c:showBubbleSize val="0"/>
        </c:dLbls>
        <c:gapWidth val="150"/>
        <c:axId val="181752152"/>
        <c:axId val="1817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7FD7-4404-B528-9632136C56F2}"/>
            </c:ext>
          </c:extLst>
        </c:ser>
        <c:dLbls>
          <c:showLegendKey val="0"/>
          <c:showVal val="0"/>
          <c:showCatName val="0"/>
          <c:showSerName val="0"/>
          <c:showPercent val="0"/>
          <c:showBubbleSize val="0"/>
        </c:dLbls>
        <c:marker val="1"/>
        <c:smooth val="0"/>
        <c:axId val="181752152"/>
        <c:axId val="181752544"/>
      </c:lineChart>
      <c:dateAx>
        <c:axId val="181752152"/>
        <c:scaling>
          <c:orientation val="minMax"/>
        </c:scaling>
        <c:delete val="1"/>
        <c:axPos val="b"/>
        <c:numFmt formatCode="ge" sourceLinked="1"/>
        <c:majorTickMark val="none"/>
        <c:minorTickMark val="none"/>
        <c:tickLblPos val="none"/>
        <c:crossAx val="181752544"/>
        <c:crosses val="autoZero"/>
        <c:auto val="1"/>
        <c:lblOffset val="100"/>
        <c:baseTimeUnit val="years"/>
      </c:dateAx>
      <c:valAx>
        <c:axId val="1817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5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72.91</c:v>
                </c:pt>
                <c:pt idx="1">
                  <c:v>71.97</c:v>
                </c:pt>
                <c:pt idx="2">
                  <c:v>72.7</c:v>
                </c:pt>
                <c:pt idx="3">
                  <c:v>71.39</c:v>
                </c:pt>
                <c:pt idx="4">
                  <c:v>65.989999999999995</c:v>
                </c:pt>
              </c:numCache>
            </c:numRef>
          </c:val>
          <c:extLst xmlns:c16r2="http://schemas.microsoft.com/office/drawing/2015/06/chart">
            <c:ext xmlns:c16="http://schemas.microsoft.com/office/drawing/2014/chart" uri="{C3380CC4-5D6E-409C-BE32-E72D297353CC}">
              <c16:uniqueId val="{00000000-DDA3-41CA-8D68-C4088FE3BE16}"/>
            </c:ext>
          </c:extLst>
        </c:ser>
        <c:dLbls>
          <c:showLegendKey val="0"/>
          <c:showVal val="0"/>
          <c:showCatName val="0"/>
          <c:showSerName val="0"/>
          <c:showPercent val="0"/>
          <c:showBubbleSize val="0"/>
        </c:dLbls>
        <c:gapWidth val="150"/>
        <c:axId val="181746272"/>
        <c:axId val="18175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DDA3-41CA-8D68-C4088FE3BE16}"/>
            </c:ext>
          </c:extLst>
        </c:ser>
        <c:dLbls>
          <c:showLegendKey val="0"/>
          <c:showVal val="0"/>
          <c:showCatName val="0"/>
          <c:showSerName val="0"/>
          <c:showPercent val="0"/>
          <c:showBubbleSize val="0"/>
        </c:dLbls>
        <c:marker val="1"/>
        <c:smooth val="0"/>
        <c:axId val="181746272"/>
        <c:axId val="181750976"/>
      </c:lineChart>
      <c:dateAx>
        <c:axId val="181746272"/>
        <c:scaling>
          <c:orientation val="minMax"/>
        </c:scaling>
        <c:delete val="1"/>
        <c:axPos val="b"/>
        <c:numFmt formatCode="ge" sourceLinked="1"/>
        <c:majorTickMark val="none"/>
        <c:minorTickMark val="none"/>
        <c:tickLblPos val="none"/>
        <c:crossAx val="181750976"/>
        <c:crosses val="autoZero"/>
        <c:auto val="1"/>
        <c:lblOffset val="100"/>
        <c:baseTimeUnit val="years"/>
      </c:dateAx>
      <c:valAx>
        <c:axId val="1817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257.79000000000002</c:v>
                </c:pt>
                <c:pt idx="1">
                  <c:v>262.72000000000003</c:v>
                </c:pt>
                <c:pt idx="2">
                  <c:v>260.24</c:v>
                </c:pt>
                <c:pt idx="3">
                  <c:v>264.45999999999998</c:v>
                </c:pt>
                <c:pt idx="4">
                  <c:v>306.77999999999997</c:v>
                </c:pt>
              </c:numCache>
            </c:numRef>
          </c:val>
          <c:extLst xmlns:c16r2="http://schemas.microsoft.com/office/drawing/2015/06/chart">
            <c:ext xmlns:c16="http://schemas.microsoft.com/office/drawing/2014/chart" uri="{C3380CC4-5D6E-409C-BE32-E72D297353CC}">
              <c16:uniqueId val="{00000000-6BA7-4A0E-90F3-8E1091A188AE}"/>
            </c:ext>
          </c:extLst>
        </c:ser>
        <c:dLbls>
          <c:showLegendKey val="0"/>
          <c:showVal val="0"/>
          <c:showCatName val="0"/>
          <c:showSerName val="0"/>
          <c:showPercent val="0"/>
          <c:showBubbleSize val="0"/>
        </c:dLbls>
        <c:gapWidth val="150"/>
        <c:axId val="181751368"/>
        <c:axId val="18174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6BA7-4A0E-90F3-8E1091A188AE}"/>
            </c:ext>
          </c:extLst>
        </c:ser>
        <c:dLbls>
          <c:showLegendKey val="0"/>
          <c:showVal val="0"/>
          <c:showCatName val="0"/>
          <c:showSerName val="0"/>
          <c:showPercent val="0"/>
          <c:showBubbleSize val="0"/>
        </c:dLbls>
        <c:marker val="1"/>
        <c:smooth val="0"/>
        <c:axId val="181751368"/>
        <c:axId val="181746664"/>
      </c:lineChart>
      <c:dateAx>
        <c:axId val="181751368"/>
        <c:scaling>
          <c:orientation val="minMax"/>
        </c:scaling>
        <c:delete val="1"/>
        <c:axPos val="b"/>
        <c:numFmt formatCode="ge" sourceLinked="1"/>
        <c:majorTickMark val="none"/>
        <c:minorTickMark val="none"/>
        <c:tickLblPos val="none"/>
        <c:crossAx val="181746664"/>
        <c:crosses val="autoZero"/>
        <c:auto val="1"/>
        <c:lblOffset val="100"/>
        <c:baseTimeUnit val="years"/>
      </c:dateAx>
      <c:valAx>
        <c:axId val="18174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5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岐阜県　中津川市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78950</v>
      </c>
      <c r="AM8" s="68"/>
      <c r="AN8" s="68"/>
      <c r="AO8" s="68"/>
      <c r="AP8" s="68"/>
      <c r="AQ8" s="68"/>
      <c r="AR8" s="68"/>
      <c r="AS8" s="68"/>
      <c r="AT8" s="67">
        <f>データ!T6</f>
        <v>676.45</v>
      </c>
      <c r="AU8" s="67"/>
      <c r="AV8" s="67"/>
      <c r="AW8" s="67"/>
      <c r="AX8" s="67"/>
      <c r="AY8" s="67"/>
      <c r="AZ8" s="67"/>
      <c r="BA8" s="67"/>
      <c r="BB8" s="67">
        <f>データ!U6</f>
        <v>116.71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25.84</v>
      </c>
      <c r="Q10" s="67"/>
      <c r="R10" s="67"/>
      <c r="S10" s="67"/>
      <c r="T10" s="67"/>
      <c r="U10" s="67"/>
      <c r="V10" s="67"/>
      <c r="W10" s="67">
        <f>データ!Q6</f>
        <v>85.56</v>
      </c>
      <c r="X10" s="67"/>
      <c r="Y10" s="67"/>
      <c r="Z10" s="67"/>
      <c r="AA10" s="67"/>
      <c r="AB10" s="67"/>
      <c r="AC10" s="67"/>
      <c r="AD10" s="68">
        <f>データ!R6</f>
        <v>3672</v>
      </c>
      <c r="AE10" s="68"/>
      <c r="AF10" s="68"/>
      <c r="AG10" s="68"/>
      <c r="AH10" s="68"/>
      <c r="AI10" s="68"/>
      <c r="AJ10" s="68"/>
      <c r="AK10" s="2"/>
      <c r="AL10" s="68">
        <f>データ!V6</f>
        <v>20278</v>
      </c>
      <c r="AM10" s="68"/>
      <c r="AN10" s="68"/>
      <c r="AO10" s="68"/>
      <c r="AP10" s="68"/>
      <c r="AQ10" s="68"/>
      <c r="AR10" s="68"/>
      <c r="AS10" s="68"/>
      <c r="AT10" s="67">
        <f>データ!W6</f>
        <v>6.3</v>
      </c>
      <c r="AU10" s="67"/>
      <c r="AV10" s="67"/>
      <c r="AW10" s="67"/>
      <c r="AX10" s="67"/>
      <c r="AY10" s="67"/>
      <c r="AZ10" s="67"/>
      <c r="BA10" s="67"/>
      <c r="BB10" s="67">
        <f>データ!X6</f>
        <v>3218.73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5gKGKxGRcArRSa+32o04sWYgWZfrVivpsadZjrqTC0WhgJiaEOFeym8fF3vN6Frysapr+eKpvOVkQYv2IQYr8Q==" saltValue="PP3dSYjSAhCq9NyGkyAt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212067</v>
      </c>
      <c r="D6" s="33">
        <f t="shared" si="3"/>
        <v>47</v>
      </c>
      <c r="E6" s="33">
        <f t="shared" si="3"/>
        <v>17</v>
      </c>
      <c r="F6" s="33">
        <f t="shared" si="3"/>
        <v>4</v>
      </c>
      <c r="G6" s="33">
        <f t="shared" si="3"/>
        <v>0</v>
      </c>
      <c r="H6" s="33" t="str">
        <f t="shared" si="3"/>
        <v>岐阜県　中津川市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25.84</v>
      </c>
      <c r="Q6" s="34">
        <f t="shared" si="3"/>
        <v>85.56</v>
      </c>
      <c r="R6" s="34">
        <f t="shared" si="3"/>
        <v>3672</v>
      </c>
      <c r="S6" s="34">
        <f t="shared" si="3"/>
        <v>78950</v>
      </c>
      <c r="T6" s="34">
        <f t="shared" si="3"/>
        <v>676.45</v>
      </c>
      <c r="U6" s="34">
        <f t="shared" si="3"/>
        <v>116.71</v>
      </c>
      <c r="V6" s="34">
        <f t="shared" si="3"/>
        <v>20278</v>
      </c>
      <c r="W6" s="34">
        <f t="shared" si="3"/>
        <v>6.3</v>
      </c>
      <c r="X6" s="34">
        <f t="shared" si="3"/>
        <v>3218.73</v>
      </c>
      <c r="Y6" s="35">
        <f>IF(Y7="",NA(),Y7)</f>
        <v>81.37</v>
      </c>
      <c r="Z6" s="35">
        <f t="shared" ref="Z6:AH6" si="4">IF(Z7="",NA(),Z7)</f>
        <v>80.88</v>
      </c>
      <c r="AA6" s="35">
        <f t="shared" si="4"/>
        <v>80.95</v>
      </c>
      <c r="AB6" s="35">
        <f t="shared" si="4"/>
        <v>80.209999999999994</v>
      </c>
      <c r="AC6" s="35">
        <f t="shared" si="4"/>
        <v>77.37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892.96</v>
      </c>
      <c r="BG6" s="35">
        <f t="shared" ref="BG6:BO6" si="7">IF(BG7="",NA(),BG7)</f>
        <v>817.75</v>
      </c>
      <c r="BH6" s="35">
        <f t="shared" si="7"/>
        <v>762.11</v>
      </c>
      <c r="BI6" s="35">
        <f t="shared" si="7"/>
        <v>694.45</v>
      </c>
      <c r="BJ6" s="35">
        <f t="shared" si="7"/>
        <v>590.19000000000005</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72.91</v>
      </c>
      <c r="BR6" s="35">
        <f t="shared" ref="BR6:BZ6" si="8">IF(BR7="",NA(),BR7)</f>
        <v>71.97</v>
      </c>
      <c r="BS6" s="35">
        <f t="shared" si="8"/>
        <v>72.7</v>
      </c>
      <c r="BT6" s="35">
        <f t="shared" si="8"/>
        <v>71.39</v>
      </c>
      <c r="BU6" s="35">
        <f t="shared" si="8"/>
        <v>65.989999999999995</v>
      </c>
      <c r="BV6" s="35">
        <f t="shared" si="8"/>
        <v>66.56</v>
      </c>
      <c r="BW6" s="35">
        <f t="shared" si="8"/>
        <v>66.22</v>
      </c>
      <c r="BX6" s="35">
        <f t="shared" si="8"/>
        <v>69.87</v>
      </c>
      <c r="BY6" s="35">
        <f t="shared" si="8"/>
        <v>74.3</v>
      </c>
      <c r="BZ6" s="35">
        <f t="shared" si="8"/>
        <v>72.260000000000005</v>
      </c>
      <c r="CA6" s="34" t="str">
        <f>IF(CA7="","",IF(CA7="-","【-】","【"&amp;SUBSTITUTE(TEXT(CA7,"#,##0.00"),"-","△")&amp;"】"))</f>
        <v>【74.48】</v>
      </c>
      <c r="CB6" s="35">
        <f>IF(CB7="",NA(),CB7)</f>
        <v>257.79000000000002</v>
      </c>
      <c r="CC6" s="35">
        <f t="shared" ref="CC6:CK6" si="9">IF(CC7="",NA(),CC7)</f>
        <v>262.72000000000003</v>
      </c>
      <c r="CD6" s="35">
        <f t="shared" si="9"/>
        <v>260.24</v>
      </c>
      <c r="CE6" s="35">
        <f t="shared" si="9"/>
        <v>264.45999999999998</v>
      </c>
      <c r="CF6" s="35">
        <f t="shared" si="9"/>
        <v>306.77999999999997</v>
      </c>
      <c r="CG6" s="35">
        <f t="shared" si="9"/>
        <v>244.29</v>
      </c>
      <c r="CH6" s="35">
        <f t="shared" si="9"/>
        <v>246.72</v>
      </c>
      <c r="CI6" s="35">
        <f t="shared" si="9"/>
        <v>234.96</v>
      </c>
      <c r="CJ6" s="35">
        <f t="shared" si="9"/>
        <v>221.81</v>
      </c>
      <c r="CK6" s="35">
        <f t="shared" si="9"/>
        <v>230.02</v>
      </c>
      <c r="CL6" s="34" t="str">
        <f>IF(CL7="","",IF(CL7="-","【-】","【"&amp;SUBSTITUTE(TEXT(CL7,"#,##0.00"),"-","△")&amp;"】"))</f>
        <v>【219.46】</v>
      </c>
      <c r="CM6" s="35">
        <f>IF(CM7="",NA(),CM7)</f>
        <v>43.64</v>
      </c>
      <c r="CN6" s="35">
        <f t="shared" ref="CN6:CV6" si="10">IF(CN7="",NA(),CN7)</f>
        <v>43.97</v>
      </c>
      <c r="CO6" s="35">
        <f t="shared" si="10"/>
        <v>44.84</v>
      </c>
      <c r="CP6" s="35">
        <f t="shared" si="10"/>
        <v>44.55</v>
      </c>
      <c r="CQ6" s="35">
        <f t="shared" si="10"/>
        <v>44.31</v>
      </c>
      <c r="CR6" s="35">
        <f t="shared" si="10"/>
        <v>43.58</v>
      </c>
      <c r="CS6" s="35">
        <f t="shared" si="10"/>
        <v>41.35</v>
      </c>
      <c r="CT6" s="35">
        <f t="shared" si="10"/>
        <v>42.9</v>
      </c>
      <c r="CU6" s="35">
        <f t="shared" si="10"/>
        <v>43.36</v>
      </c>
      <c r="CV6" s="35">
        <f t="shared" si="10"/>
        <v>42.56</v>
      </c>
      <c r="CW6" s="34" t="str">
        <f>IF(CW7="","",IF(CW7="-","【-】","【"&amp;SUBSTITUTE(TEXT(CW7,"#,##0.00"),"-","△")&amp;"】"))</f>
        <v>【42.82】</v>
      </c>
      <c r="CX6" s="35">
        <f>IF(CX7="",NA(),CX7)</f>
        <v>87.69</v>
      </c>
      <c r="CY6" s="35">
        <f t="shared" ref="CY6:DG6" si="11">IF(CY7="",NA(),CY7)</f>
        <v>88.46</v>
      </c>
      <c r="CZ6" s="35">
        <f t="shared" si="11"/>
        <v>85.56</v>
      </c>
      <c r="DA6" s="35">
        <f t="shared" si="11"/>
        <v>86</v>
      </c>
      <c r="DB6" s="35">
        <f t="shared" si="11"/>
        <v>89.44</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212067</v>
      </c>
      <c r="D7" s="37">
        <v>47</v>
      </c>
      <c r="E7" s="37">
        <v>17</v>
      </c>
      <c r="F7" s="37">
        <v>4</v>
      </c>
      <c r="G7" s="37">
        <v>0</v>
      </c>
      <c r="H7" s="37" t="s">
        <v>96</v>
      </c>
      <c r="I7" s="37" t="s">
        <v>97</v>
      </c>
      <c r="J7" s="37" t="s">
        <v>98</v>
      </c>
      <c r="K7" s="37" t="s">
        <v>99</v>
      </c>
      <c r="L7" s="37" t="s">
        <v>100</v>
      </c>
      <c r="M7" s="37" t="s">
        <v>101</v>
      </c>
      <c r="N7" s="38" t="s">
        <v>102</v>
      </c>
      <c r="O7" s="38" t="s">
        <v>103</v>
      </c>
      <c r="P7" s="38">
        <v>25.84</v>
      </c>
      <c r="Q7" s="38">
        <v>85.56</v>
      </c>
      <c r="R7" s="38">
        <v>3672</v>
      </c>
      <c r="S7" s="38">
        <v>78950</v>
      </c>
      <c r="T7" s="38">
        <v>676.45</v>
      </c>
      <c r="U7" s="38">
        <v>116.71</v>
      </c>
      <c r="V7" s="38">
        <v>20278</v>
      </c>
      <c r="W7" s="38">
        <v>6.3</v>
      </c>
      <c r="X7" s="38">
        <v>3218.73</v>
      </c>
      <c r="Y7" s="38">
        <v>81.37</v>
      </c>
      <c r="Z7" s="38">
        <v>80.88</v>
      </c>
      <c r="AA7" s="38">
        <v>80.95</v>
      </c>
      <c r="AB7" s="38">
        <v>80.209999999999994</v>
      </c>
      <c r="AC7" s="38">
        <v>77.37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892.96</v>
      </c>
      <c r="BG7" s="38">
        <v>817.75</v>
      </c>
      <c r="BH7" s="38">
        <v>762.11</v>
      </c>
      <c r="BI7" s="38">
        <v>694.45</v>
      </c>
      <c r="BJ7" s="38">
        <v>590.19000000000005</v>
      </c>
      <c r="BK7" s="38">
        <v>1436</v>
      </c>
      <c r="BL7" s="38">
        <v>1434.89</v>
      </c>
      <c r="BM7" s="38">
        <v>1298.9100000000001</v>
      </c>
      <c r="BN7" s="38">
        <v>1243.71</v>
      </c>
      <c r="BO7" s="38">
        <v>1194.1500000000001</v>
      </c>
      <c r="BP7" s="38">
        <v>1209.4000000000001</v>
      </c>
      <c r="BQ7" s="38">
        <v>72.91</v>
      </c>
      <c r="BR7" s="38">
        <v>71.97</v>
      </c>
      <c r="BS7" s="38">
        <v>72.7</v>
      </c>
      <c r="BT7" s="38">
        <v>71.39</v>
      </c>
      <c r="BU7" s="38">
        <v>65.989999999999995</v>
      </c>
      <c r="BV7" s="38">
        <v>66.56</v>
      </c>
      <c r="BW7" s="38">
        <v>66.22</v>
      </c>
      <c r="BX7" s="38">
        <v>69.87</v>
      </c>
      <c r="BY7" s="38">
        <v>74.3</v>
      </c>
      <c r="BZ7" s="38">
        <v>72.260000000000005</v>
      </c>
      <c r="CA7" s="38">
        <v>74.48</v>
      </c>
      <c r="CB7" s="38">
        <v>257.79000000000002</v>
      </c>
      <c r="CC7" s="38">
        <v>262.72000000000003</v>
      </c>
      <c r="CD7" s="38">
        <v>260.24</v>
      </c>
      <c r="CE7" s="38">
        <v>264.45999999999998</v>
      </c>
      <c r="CF7" s="38">
        <v>306.77999999999997</v>
      </c>
      <c r="CG7" s="38">
        <v>244.29</v>
      </c>
      <c r="CH7" s="38">
        <v>246.72</v>
      </c>
      <c r="CI7" s="38">
        <v>234.96</v>
      </c>
      <c r="CJ7" s="38">
        <v>221.81</v>
      </c>
      <c r="CK7" s="38">
        <v>230.02</v>
      </c>
      <c r="CL7" s="38">
        <v>219.46</v>
      </c>
      <c r="CM7" s="38">
        <v>43.64</v>
      </c>
      <c r="CN7" s="38">
        <v>43.97</v>
      </c>
      <c r="CO7" s="38">
        <v>44.84</v>
      </c>
      <c r="CP7" s="38">
        <v>44.55</v>
      </c>
      <c r="CQ7" s="38">
        <v>44.31</v>
      </c>
      <c r="CR7" s="38">
        <v>43.58</v>
      </c>
      <c r="CS7" s="38">
        <v>41.35</v>
      </c>
      <c r="CT7" s="38">
        <v>42.9</v>
      </c>
      <c r="CU7" s="38">
        <v>43.36</v>
      </c>
      <c r="CV7" s="38">
        <v>42.56</v>
      </c>
      <c r="CW7" s="38">
        <v>42.82</v>
      </c>
      <c r="CX7" s="38">
        <v>87.69</v>
      </c>
      <c r="CY7" s="38">
        <v>88.46</v>
      </c>
      <c r="CZ7" s="38">
        <v>85.56</v>
      </c>
      <c r="DA7" s="38">
        <v>86</v>
      </c>
      <c r="DB7" s="38">
        <v>89.44</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2020-01-21T09:09:13Z</cp:lastPrinted>
  <dcterms:created xsi:type="dcterms:W3CDTF">2019-12-05T05:12:33Z</dcterms:created>
  <dcterms:modified xsi:type="dcterms:W3CDTF">2020-03-05T04:49:08Z</dcterms:modified>
  <cp:category/>
</cp:coreProperties>
</file>