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R3年度決算用\水道事業\"/>
    </mc:Choice>
  </mc:AlternateContent>
  <workbookProtection workbookAlgorithmName="SHA-512" workbookHashValue="G9BwxYIGTZUtoeKtVRZ0669qzU11YOzJJFCXHgT8830g/Kvb/3h8N+gn9aVzAFHGvdN07Q61v0sXci6i9ykxNw==" workbookSaltValue="OR2nBJOZifIQT+MGFo47H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<sst xmlns="http://schemas.openxmlformats.org/spreadsheetml/2006/main" count="228" uniqueCount="113">
  <si>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</si>
  <si>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</si>
  <si>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</si>
  <si>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</si>
  <si>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</si>
  <si>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</si>
  <si>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</si>
  <si>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</si>
  <si>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</si>
  <si>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</si>
  <si>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</si>
  <si>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</si>
  <si>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</si>
  <si>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</si>
  <si>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</si>
  <si>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</si>
  <si>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</si>
  <si>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</si>
  <si>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</si>
  <si>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</si>
  <si>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</si>
  <si>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</si>
  <si>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</si>
  <si>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</si>
  <si>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</si>
  <si>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</si>
  <si>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</si>
  <si>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</si>
  <si>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</si>
  <si>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</si>
  <si>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</si>
  <si>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</si>
  <si>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</si>
  <si>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</si>
  <si>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</si>
  <si>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</si>
  <si>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</si>
  <si>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</si>
  <si>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</si>
  <si>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</si>
  <si>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</si>
  <si>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</si>
  <si>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</si>
  <si>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</si>
  <si>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</si>
  <si>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</si>
  <si>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</si>
  <si>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</si>
  <si>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</si>
  <si>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</si>
  <si>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</si>
  <si>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</si>
  <si>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</si>
  <si>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</si>
  <si>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</si>
  <si>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</si>
  <si>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</si>
  <si>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</si>
  <si>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</si>
  <si>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</si>
  <si>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</si>
  <si>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</si>
  <si>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</si>
  <si>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</si>
  <si>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</si>
  <si>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</si>
  <si>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</si>
  <si>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</si>
  <si>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</si>
  <si>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</si>
  <si>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</si>
  <si>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</si>
  <si>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</si>
  <si>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</si>
  <si>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</si>
  <si>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</si>
  <si>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</si>
  <si>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</si>
  <si>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</si>
  <si>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</si>
  <si>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</si>
  <si>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</si>
  <si>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</si>
  <si>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</si>
  <si>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</si>
  <si>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</si>
  <si>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</si>
  <si>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</si>
  <si>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</si>
  <si>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</si>
  <si>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</si>
  <si>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</si>
  <si>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</si>
  <si>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</si>
  <si>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</si>
  <si>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</si>
  <si>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</si>
  <si>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</si>
  <si>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</si>
  <si>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</si>
  <si>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</si>
  <si>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</si>
  <si>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</si>
  <si>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</si>
  <si>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</si>
  <si>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</si>
  <si>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</si>
  <si>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</si>
  <si>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</si>
  <si>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</si>
  <si>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1.経営の健全性・効率性」の分析から、料金回収率等の各種指標が旧簡水統合前と比較して悪化しており、経営基盤強化が急務となります。今後は、人口減少等に伴う水道料金収入の減少、リニア関連の設備投資、管路更新費用等の増加が見込まれることから、更なる経費削減・適正な受益者負担の検討を進めるとともに、有収率を向上させ、経営の効率性を高めていく必要があります。
　「2.老朽化の状況」の分析から、法定耐用年数を超える施設が増加しているため、アセットマネジメントにより耐用年数を超えても健全に使える資産を把握し、更新費用の平準化を図りながら、計画的な更新を実施します。また、管路の耐震化の推進など災害に強い水道施設とすることで水道事業の経営基盤の強化を図り、持続可能な水道事業運営に努めていきます。</t>
    <rPh sb="4" eb="6">
      <t>ケイエイ</t>
    </rPh>
    <rPh sb="7" eb="10">
      <t>ケンゼンセイ</t>
    </rPh>
    <rPh sb="11" eb="14">
      <t>コウリツセイ</t>
    </rPh>
    <rPh sb="16" eb="18">
      <t>ブンセキ</t>
    </rPh>
    <rPh sb="21" eb="23">
      <t>リョウキン</t>
    </rPh>
    <rPh sb="23" eb="25">
      <t>カイシュウ</t>
    </rPh>
    <rPh sb="25" eb="26">
      <t>リツ</t>
    </rPh>
    <rPh sb="26" eb="27">
      <t>トウ</t>
    </rPh>
    <rPh sb="28" eb="30">
      <t>カクシュ</t>
    </rPh>
    <rPh sb="30" eb="32">
      <t>シヒョウ</t>
    </rPh>
    <rPh sb="33" eb="34">
      <t>キュウ</t>
    </rPh>
    <rPh sb="34" eb="36">
      <t>カンスイ</t>
    </rPh>
    <rPh sb="36" eb="38">
      <t>トウゴウ</t>
    </rPh>
    <rPh sb="38" eb="39">
      <t>マエ</t>
    </rPh>
    <rPh sb="40" eb="42">
      <t>ヒカク</t>
    </rPh>
    <rPh sb="44" eb="46">
      <t>アッカ</t>
    </rPh>
    <rPh sb="51" eb="53">
      <t>ケイエイ</t>
    </rPh>
    <rPh sb="53" eb="55">
      <t>キバン</t>
    </rPh>
    <rPh sb="55" eb="57">
      <t>キョウカ</t>
    </rPh>
    <rPh sb="58" eb="60">
      <t>キュウム</t>
    </rPh>
    <rPh sb="128" eb="130">
      <t>テキセイ</t>
    </rPh>
    <rPh sb="131" eb="134">
      <t>ジュエキシャ</t>
    </rPh>
    <rPh sb="134" eb="136">
      <t>フタン</t>
    </rPh>
    <rPh sb="137" eb="139">
      <t>ケントウ</t>
    </rPh>
    <rPh sb="182" eb="185">
      <t>ロウキュウカ</t>
    </rPh>
    <rPh sb="186" eb="188">
      <t>ジョウキョウ</t>
    </rPh>
    <rPh sb="190" eb="192">
      <t>ブンセキ</t>
    </rPh>
    <rPh sb="230" eb="232">
      <t>タイヨウ</t>
    </rPh>
    <rPh sb="232" eb="234">
      <t>ネンスウ</t>
    </rPh>
    <rPh sb="235" eb="236">
      <t>コ</t>
    </rPh>
    <rPh sb="239" eb="241">
      <t>ケンゼン</t>
    </rPh>
    <rPh sb="242" eb="243">
      <t>ツカ</t>
    </rPh>
    <rPh sb="245" eb="247">
      <t>シサン</t>
    </rPh>
    <rPh sb="248" eb="250">
      <t>ハアク</t>
    </rPh>
    <rPh sb="252" eb="254">
      <t>コウシン</t>
    </rPh>
    <rPh sb="254" eb="256">
      <t>ヒヨウ</t>
    </rPh>
    <rPh sb="257" eb="260">
      <t>ヘイジュンカ</t>
    </rPh>
    <rPh sb="261" eb="262">
      <t>ハカ</t>
    </rPh>
    <rPh sb="283" eb="285">
      <t>カンロ</t>
    </rPh>
    <rPh sb="286" eb="289">
      <t>タイシンカ</t>
    </rPh>
    <rPh sb="290" eb="292">
      <t>スイシン</t>
    </rPh>
    <rPh sb="322" eb="323">
      <t>ハカ</t>
    </rPh>
    <phoneticPr fontId="4"/>
  </si>
  <si>
    <r>
      <t>①経常収支比率は100%を上回りましたが、類似団体平均値を下回りました。人口減少により有収水量の伸びも見込みにくいことから経営効率化による費用削減が急務となります。
②累積欠損比率は継続して0%を維持しています。
③流動比率は、類似団体平均値を下回ってはいるものの100%を上回っており、短期的な債務の支払能力を有しています。企業債残高が負債の多くを占めており、今後は管路更新工事等の増加が見込まれることから、低い値となることが</t>
    </r>
    <r>
      <rPr>
        <sz val="11"/>
        <rFont val="ＭＳ ゴシック"/>
        <family val="3"/>
        <charset val="128"/>
      </rPr>
      <t>予想されます。</t>
    </r>
    <r>
      <rPr>
        <sz val="11"/>
        <color theme="1"/>
        <rFont val="ＭＳ ゴシック"/>
        <family val="3"/>
        <charset val="128"/>
      </rPr>
      <t xml:space="preserve">
④企業債残高対給水収益比率は、類似団体平均値を下回っています。給水収益の減に対して、企業債の返済が進んだことで減少しています。マイナス金利による低利率で借入ができる状況を活かし、財政のバランスをとりながら管路更新等の事業の推進を図ります。
⑤料金回収率は、100%を下回った状態が続いています。費用が給水収益以外の収入で賄われている状態のため、適正な受益者負担の検討が必要です。
⑥給水原価は類似団体平均値を上回った状態が続いています。経常費用の削減のため、水道事業の広域化など抜本的な経営の効率化を図ることが必要といえます。
⑦施設利用率は類似団体と比較して高い状態です。
⑧有収率は徐々に下落しています。一方で施設利用率は上昇しているため、主に旧簡水施設における漏水が疑われます。漏水調査を実施し、計画的な管路更新を行います。</t>
    </r>
    <rPh sb="2" eb="3">
      <t>ツネ</t>
    </rPh>
    <rPh sb="13" eb="15">
      <t>ウワマワ</t>
    </rPh>
    <rPh sb="21" eb="23">
      <t>ルイジ</t>
    </rPh>
    <rPh sb="23" eb="25">
      <t>ダンタイ</t>
    </rPh>
    <rPh sb="25" eb="27">
      <t>ヘイキン</t>
    </rPh>
    <rPh sb="27" eb="28">
      <t>チ</t>
    </rPh>
    <rPh sb="29" eb="31">
      <t>シタマワ</t>
    </rPh>
    <rPh sb="36" eb="38">
      <t>ジンコウ</t>
    </rPh>
    <rPh sb="38" eb="40">
      <t>ゲンショウ</t>
    </rPh>
    <rPh sb="43" eb="47">
      <t>ユウシュウスイリョウ</t>
    </rPh>
    <rPh sb="48" eb="49">
      <t>ノ</t>
    </rPh>
    <rPh sb="51" eb="53">
      <t>ミコ</t>
    </rPh>
    <rPh sb="61" eb="63">
      <t>ケイエイ</t>
    </rPh>
    <rPh sb="63" eb="66">
      <t>コウリツカ</t>
    </rPh>
    <rPh sb="69" eb="71">
      <t>ヒヨウ</t>
    </rPh>
    <rPh sb="71" eb="73">
      <t>サクゲン</t>
    </rPh>
    <rPh sb="74" eb="76">
      <t>キュウム</t>
    </rPh>
    <rPh sb="144" eb="146">
      <t>タンキ</t>
    </rPh>
    <rPh sb="146" eb="147">
      <t>テキ</t>
    </rPh>
    <rPh sb="148" eb="150">
      <t>サイム</t>
    </rPh>
    <rPh sb="151" eb="153">
      <t>シハラ</t>
    </rPh>
    <rPh sb="153" eb="155">
      <t>ノウリョク</t>
    </rPh>
    <rPh sb="156" eb="157">
      <t>ユウ</t>
    </rPh>
    <rPh sb="163" eb="165">
      <t>キギョウ</t>
    </rPh>
    <rPh sb="165" eb="166">
      <t>サイ</t>
    </rPh>
    <rPh sb="166" eb="168">
      <t>ザンダカ</t>
    </rPh>
    <rPh sb="169" eb="171">
      <t>フサイ</t>
    </rPh>
    <rPh sb="172" eb="173">
      <t>オオ</t>
    </rPh>
    <rPh sb="175" eb="176">
      <t>シ</t>
    </rPh>
    <rPh sb="181" eb="183">
      <t>コンゴ</t>
    </rPh>
    <rPh sb="184" eb="186">
      <t>カンロ</t>
    </rPh>
    <rPh sb="186" eb="188">
      <t>コウシン</t>
    </rPh>
    <rPh sb="188" eb="190">
      <t>コウジ</t>
    </rPh>
    <rPh sb="190" eb="191">
      <t>トウ</t>
    </rPh>
    <rPh sb="192" eb="194">
      <t>ゾウカ</t>
    </rPh>
    <rPh sb="195" eb="197">
      <t>ミコ</t>
    </rPh>
    <rPh sb="205" eb="206">
      <t>ヒク</t>
    </rPh>
    <rPh sb="207" eb="208">
      <t>アタイ</t>
    </rPh>
    <rPh sb="214" eb="216">
      <t>ヨソウ</t>
    </rPh>
    <rPh sb="253" eb="257">
      <t>キュウスイシュウエキ</t>
    </rPh>
    <rPh sb="258" eb="259">
      <t>ゲン</t>
    </rPh>
    <rPh sb="260" eb="261">
      <t>タイ</t>
    </rPh>
    <rPh sb="277" eb="279">
      <t>ゲンショウ</t>
    </rPh>
    <rPh sb="289" eb="291">
      <t>キンリ</t>
    </rPh>
    <rPh sb="294" eb="296">
      <t>テイリ</t>
    </rPh>
    <rPh sb="296" eb="297">
      <t>リツ</t>
    </rPh>
    <rPh sb="298" eb="300">
      <t>カリイレ</t>
    </rPh>
    <rPh sb="304" eb="306">
      <t>ジョウキョウ</t>
    </rPh>
    <rPh sb="307" eb="308">
      <t>イ</t>
    </rPh>
    <rPh sb="311" eb="313">
      <t>ザイセイ</t>
    </rPh>
    <rPh sb="324" eb="326">
      <t>カンロ</t>
    </rPh>
    <rPh sb="326" eb="328">
      <t>コウシン</t>
    </rPh>
    <rPh sb="328" eb="329">
      <t>トウ</t>
    </rPh>
    <rPh sb="330" eb="332">
      <t>ジギョウ</t>
    </rPh>
    <rPh sb="333" eb="335">
      <t>スイシン</t>
    </rPh>
    <rPh sb="336" eb="337">
      <t>ハカ</t>
    </rPh>
    <rPh sb="359" eb="361">
      <t>ジョウタイ</t>
    </rPh>
    <rPh sb="362" eb="363">
      <t>ツヅ</t>
    </rPh>
    <rPh sb="369" eb="371">
      <t>ヒヨウ</t>
    </rPh>
    <rPh sb="372" eb="374">
      <t>キュウスイ</t>
    </rPh>
    <rPh sb="374" eb="376">
      <t>シュウエキ</t>
    </rPh>
    <rPh sb="376" eb="378">
      <t>イガイ</t>
    </rPh>
    <rPh sb="379" eb="381">
      <t>シュウニュウ</t>
    </rPh>
    <rPh sb="382" eb="383">
      <t>マカナ</t>
    </rPh>
    <rPh sb="388" eb="390">
      <t>ジョウタイ</t>
    </rPh>
    <rPh sb="406" eb="408">
      <t>ヒツヨウ</t>
    </rPh>
    <rPh sb="413" eb="415">
      <t>キュウスイ</t>
    </rPh>
    <rPh sb="415" eb="417">
      <t>ゲンカ</t>
    </rPh>
    <rPh sb="418" eb="420">
      <t>ルイジ</t>
    </rPh>
    <rPh sb="420" eb="422">
      <t>ダンタイ</t>
    </rPh>
    <rPh sb="422" eb="424">
      <t>ヘイキン</t>
    </rPh>
    <rPh sb="424" eb="425">
      <t>アタイ</t>
    </rPh>
    <rPh sb="430" eb="432">
      <t>ジョウタイ</t>
    </rPh>
    <rPh sb="433" eb="434">
      <t>ツヅ</t>
    </rPh>
    <rPh sb="440" eb="444">
      <t>ケイジョウヒヨウ</t>
    </rPh>
    <rPh sb="445" eb="447">
      <t>サクゲン</t>
    </rPh>
    <rPh sb="451" eb="453">
      <t>スイドウ</t>
    </rPh>
    <rPh sb="453" eb="455">
      <t>ジギョウ</t>
    </rPh>
    <rPh sb="456" eb="459">
      <t>コウイキカ</t>
    </rPh>
    <rPh sb="461" eb="463">
      <t>バッポン</t>
    </rPh>
    <rPh sb="463" eb="464">
      <t>テキ</t>
    </rPh>
    <rPh sb="465" eb="467">
      <t>ケイエイ</t>
    </rPh>
    <rPh sb="468" eb="470">
      <t>コウリツ</t>
    </rPh>
    <rPh sb="470" eb="471">
      <t>カ</t>
    </rPh>
    <rPh sb="472" eb="473">
      <t>ハカ</t>
    </rPh>
    <rPh sb="477" eb="479">
      <t>ヒツヨウ</t>
    </rPh>
    <rPh sb="515" eb="517">
      <t>ジョジョ</t>
    </rPh>
    <rPh sb="518" eb="520">
      <t>ゲラク</t>
    </rPh>
    <rPh sb="526" eb="528">
      <t>イッポウ</t>
    </rPh>
    <rPh sb="529" eb="531">
      <t>シセツ</t>
    </rPh>
    <rPh sb="531" eb="533">
      <t>リヨウ</t>
    </rPh>
    <rPh sb="533" eb="534">
      <t>リツ</t>
    </rPh>
    <rPh sb="535" eb="537">
      <t>ジョウショウ</t>
    </rPh>
    <rPh sb="544" eb="545">
      <t>オモ</t>
    </rPh>
    <rPh sb="546" eb="547">
      <t>キュウ</t>
    </rPh>
    <rPh sb="549" eb="551">
      <t>シセツ</t>
    </rPh>
    <rPh sb="555" eb="557">
      <t>ロウスイ</t>
    </rPh>
    <rPh sb="558" eb="559">
      <t>ウタガ</t>
    </rPh>
    <rPh sb="564" eb="566">
      <t>ロウスイ</t>
    </rPh>
    <rPh sb="566" eb="568">
      <t>チョウサ</t>
    </rPh>
    <rPh sb="569" eb="571">
      <t>ジッシ</t>
    </rPh>
    <rPh sb="573" eb="576">
      <t>ケイカクテキ</t>
    </rPh>
    <rPh sb="577" eb="579">
      <t>カンロ</t>
    </rPh>
    <rPh sb="579" eb="581">
      <t>コウシン</t>
    </rPh>
    <rPh sb="582" eb="583">
      <t>オコナ</t>
    </rPh>
    <phoneticPr fontId="4"/>
  </si>
  <si>
    <r>
      <t>①有形固定資産減価償却率は、類似団体と比較して低い値で推移しているものの、管路の老朽化により増加傾向にあります。
②管路経年化率は、</t>
    </r>
    <r>
      <rPr>
        <sz val="11"/>
        <rFont val="ＭＳ ゴシック"/>
        <family val="3"/>
        <charset val="128"/>
      </rPr>
      <t>増加傾向にあり、類似団体平均値を上回りました。</t>
    </r>
    <r>
      <rPr>
        <sz val="11"/>
        <color theme="1"/>
        <rFont val="ＭＳ ゴシック"/>
        <family val="3"/>
        <charset val="128"/>
      </rPr>
      <t>水道管の布設時期が集中していたこともあり、今後も老朽化した管路が急速に増加していきます。
③管路更新比率は、</t>
    </r>
    <r>
      <rPr>
        <sz val="11"/>
        <rFont val="ＭＳ ゴシック"/>
        <family val="3"/>
        <charset val="128"/>
      </rPr>
      <t>類似団体と同程度となりました。</t>
    </r>
    <r>
      <rPr>
        <sz val="11"/>
        <color theme="1"/>
        <rFont val="ＭＳ ゴシック"/>
        <family val="3"/>
        <charset val="128"/>
      </rPr>
      <t>限られた人員・予算の中で管路耐震化更新工事を行うため、資金面、人事面で厳しい状況は続きますが、経営戦略を指針とし、計画的な管路更新を行うとともに、施設統廃合やダウンサイジングの検討などを行い、効率的な事業経営に努めます。</t>
    </r>
    <rPh sb="25" eb="26">
      <t>アタイ</t>
    </rPh>
    <rPh sb="37" eb="39">
      <t>カンロ</t>
    </rPh>
    <rPh sb="66" eb="70">
      <t>ゾウカケイコウ</t>
    </rPh>
    <rPh sb="74" eb="78">
      <t>ルイジダンタイ</t>
    </rPh>
    <rPh sb="78" eb="81">
      <t>ヘイキンチ</t>
    </rPh>
    <rPh sb="82" eb="84">
      <t>ウワマワ</t>
    </rPh>
    <rPh sb="110" eb="112">
      <t>コンゴ</t>
    </rPh>
    <rPh sb="143" eb="145">
      <t>ルイジ</t>
    </rPh>
    <rPh sb="145" eb="147">
      <t>ダンタイ</t>
    </rPh>
    <rPh sb="148" eb="151">
      <t>ドウテイド</t>
    </rPh>
    <rPh sb="158" eb="159">
      <t>カギ</t>
    </rPh>
    <rPh sb="162" eb="164">
      <t>ジンイン</t>
    </rPh>
    <rPh sb="165" eb="167">
      <t>ヨサン</t>
    </rPh>
    <rPh sb="168" eb="169">
      <t>ナカ</t>
    </rPh>
    <rPh sb="170" eb="172">
      <t>カンロ</t>
    </rPh>
    <rPh sb="172" eb="175">
      <t>タイシンカ</t>
    </rPh>
    <rPh sb="175" eb="177">
      <t>コウシン</t>
    </rPh>
    <rPh sb="177" eb="179">
      <t>コウジ</t>
    </rPh>
    <rPh sb="180" eb="181">
      <t>オコナ</t>
    </rPh>
    <rPh sb="193" eb="194">
      <t>キビ</t>
    </rPh>
    <rPh sb="196" eb="198">
      <t>ジョウキョウ</t>
    </rPh>
    <rPh sb="199" eb="200">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</si>
</sst>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0.73</c:v>
                </c:pt>
                <c:pt idx="1">
                  <c:v>0.91</c:v>
                </c:pt>
                <c:pt idx="2">
                  <c:v>0.63</c:v>
                </c:pt>
                <c:pt idx="3">
                  <c:v>0.84</c:v>
                </c:pt>
                <c:pt idx="4">
                  <c:v>0.56000000000000005</c:v>
                </c:pt>
              </c:numCache>
            </c:numRef>
          </c:val>
          <c:extLst>
            <c:ext xmlns:c16="http://schemas.microsoft.com/office/drawing/2014/chart" uri="{C3380CC4-5D6E-409C-BE32-E72D297353CC}">
              <c16:uniqueId val="{00000000-FF88-44C4-A343-12B9D1D223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FF88-44C4-A343-12B9D1D223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68.06</c:v>
                </c:pt>
                <c:pt idx="1">
                  <c:v>69.010000000000005</c:v>
                </c:pt>
                <c:pt idx="2">
                  <c:v>70.38</c:v>
                </c:pt>
                <c:pt idx="3">
                  <c:v>72.14</c:v>
                </c:pt>
                <c:pt idx="4">
                  <c:v>72.510000000000005</c:v>
                </c:pt>
              </c:numCache>
            </c:numRef>
          </c:val>
          <c:extLst>
            <c:ext xmlns:c16="http://schemas.microsoft.com/office/drawing/2014/chart" uri="{C3380CC4-5D6E-409C-BE32-E72D297353CC}">
              <c16:uniqueId val="{00000000-E0D5-415E-A7B2-E47BA9A4ACA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E0D5-415E-A7B2-E47BA9A4ACA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76.56</c:v>
                </c:pt>
                <c:pt idx="1">
                  <c:v>75.349999999999994</c:v>
                </c:pt>
                <c:pt idx="2">
                  <c:v>73.41</c:v>
                </c:pt>
                <c:pt idx="3">
                  <c:v>72.8</c:v>
                </c:pt>
                <c:pt idx="4">
                  <c:v>71.64</c:v>
                </c:pt>
              </c:numCache>
            </c:numRef>
          </c:val>
          <c:extLst>
            <c:ext xmlns:c16="http://schemas.microsoft.com/office/drawing/2014/chart" uri="{C3380CC4-5D6E-409C-BE32-E72D297353CC}">
              <c16:uniqueId val="{00000000-B6B3-4850-8518-362DE9980A4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B6B3-4850-8518-362DE9980A4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103.4</c:v>
                </c:pt>
                <c:pt idx="1">
                  <c:v>100.85</c:v>
                </c:pt>
                <c:pt idx="2">
                  <c:v>101.31</c:v>
                </c:pt>
                <c:pt idx="3">
                  <c:v>104.12</c:v>
                </c:pt>
                <c:pt idx="4">
                  <c:v>100.54</c:v>
                </c:pt>
              </c:numCache>
            </c:numRef>
          </c:val>
          <c:extLst>
            <c:ext xmlns:c16="http://schemas.microsoft.com/office/drawing/2014/chart" uri="{C3380CC4-5D6E-409C-BE32-E72D297353CC}">
              <c16:uniqueId val="{00000000-E2FB-4FFE-B5F2-B3F69F3764A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E2FB-4FFE-B5F2-B3F69F3764A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33.18</c:v>
                </c:pt>
                <c:pt idx="1">
                  <c:v>34.89</c:v>
                </c:pt>
                <c:pt idx="2">
                  <c:v>36.92</c:v>
                </c:pt>
                <c:pt idx="3">
                  <c:v>38.72</c:v>
                </c:pt>
                <c:pt idx="4">
                  <c:v>40.74</c:v>
                </c:pt>
              </c:numCache>
            </c:numRef>
          </c:val>
          <c:extLst>
            <c:ext xmlns:c16="http://schemas.microsoft.com/office/drawing/2014/chart" uri="{C3380CC4-5D6E-409C-BE32-E72D297353CC}">
              <c16:uniqueId val="{00000000-FEEF-495A-876C-145A0ECB73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FEEF-495A-876C-145A0ECB73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8.4499999999999993</c:v>
                </c:pt>
                <c:pt idx="1">
                  <c:v>11.39</c:v>
                </c:pt>
                <c:pt idx="2">
                  <c:v>13.92</c:v>
                </c:pt>
                <c:pt idx="3">
                  <c:v>18.3</c:v>
                </c:pt>
                <c:pt idx="4">
                  <c:v>20.399999999999999</c:v>
                </c:pt>
              </c:numCache>
            </c:numRef>
          </c:val>
          <c:extLst>
            <c:ext xmlns:c16="http://schemas.microsoft.com/office/drawing/2014/chart" uri="{C3380CC4-5D6E-409C-BE32-E72D297353CC}">
              <c16:uniqueId val="{00000000-AE82-46DB-9669-2BC909725F7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AE82-46DB-9669-2BC909725F7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4F-49D6-AC8C-EFC3BD3F2A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BF4F-49D6-AC8C-EFC3BD3F2A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297.57</c:v>
                </c:pt>
                <c:pt idx="1">
                  <c:v>235.87</c:v>
                </c:pt>
                <c:pt idx="2">
                  <c:v>232.35</c:v>
                </c:pt>
                <c:pt idx="3">
                  <c:v>216.29</c:v>
                </c:pt>
                <c:pt idx="4">
                  <c:v>230.66</c:v>
                </c:pt>
              </c:numCache>
            </c:numRef>
          </c:val>
          <c:extLst>
            <c:ext xmlns:c16="http://schemas.microsoft.com/office/drawing/2014/chart" uri="{C3380CC4-5D6E-409C-BE32-E72D297353CC}">
              <c16:uniqueId val="{00000000-8787-4942-B08C-2B293B4D51B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8787-4942-B08C-2B293B4D51B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192.06</c:v>
                </c:pt>
                <c:pt idx="1">
                  <c:v>185.75</c:v>
                </c:pt>
                <c:pt idx="2">
                  <c:v>179.78</c:v>
                </c:pt>
                <c:pt idx="3">
                  <c:v>171.87</c:v>
                </c:pt>
                <c:pt idx="4">
                  <c:v>168.96</c:v>
                </c:pt>
              </c:numCache>
            </c:numRef>
          </c:val>
          <c:extLst>
            <c:ext xmlns:c16="http://schemas.microsoft.com/office/drawing/2014/chart" uri="{C3380CC4-5D6E-409C-BE32-E72D297353CC}">
              <c16:uniqueId val="{00000000-CC4D-4864-9D92-4E3B8EE58CA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CC4D-4864-9D92-4E3B8EE58CA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97.52</c:v>
                </c:pt>
                <c:pt idx="1">
                  <c:v>95.11</c:v>
                </c:pt>
                <c:pt idx="2">
                  <c:v>96.82</c:v>
                </c:pt>
                <c:pt idx="3">
                  <c:v>99.33</c:v>
                </c:pt>
                <c:pt idx="4">
                  <c:v>95.74</c:v>
                </c:pt>
              </c:numCache>
            </c:numRef>
          </c:val>
          <c:extLst>
            <c:ext xmlns:c16="http://schemas.microsoft.com/office/drawing/2014/chart" uri="{C3380CC4-5D6E-409C-BE32-E72D297353CC}">
              <c16:uniqueId val="{00000000-D5E3-4EDD-AE88-962FE7E5AF3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D5E3-4EDD-AE88-962FE7E5AF3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197.94</c:v>
                </c:pt>
                <c:pt idx="1">
                  <c:v>203.57</c:v>
                </c:pt>
                <c:pt idx="2">
                  <c:v>200.93</c:v>
                </c:pt>
                <c:pt idx="3">
                  <c:v>195.17</c:v>
                </c:pt>
                <c:pt idx="4">
                  <c:v>203.71</c:v>
                </c:pt>
              </c:numCache>
            </c:numRef>
          </c:val>
          <c:extLst>
            <c:ext xmlns:c16="http://schemas.microsoft.com/office/drawing/2014/chart" uri="{C3380CC4-5D6E-409C-BE32-E72D297353CC}">
              <c16:uniqueId val="{00000000-98F4-4FBB-BDB3-89BD34B3C37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98F4-4FBB-BDB3-89BD34B3C37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zoomScale="112" zoomScaleNormal="112"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岐阜県　中津川市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76348</v>
      </c>
      <c r="AM8" s="45"/>
      <c r="AN8" s="45"/>
      <c r="AO8" s="45"/>
      <c r="AP8" s="45"/>
      <c r="AQ8" s="45"/>
      <c r="AR8" s="45"/>
      <c r="AS8" s="45"/>
      <c r="AT8" s="46">
        <f>データ!$S$6</f>
        <v>676.45</v>
      </c>
      <c r="AU8" s="47"/>
      <c r="AV8" s="47"/>
      <c r="AW8" s="47"/>
      <c r="AX8" s="47"/>
      <c r="AY8" s="47"/>
      <c r="AZ8" s="47"/>
      <c r="BA8" s="47"/>
      <c r="BB8" s="48">
        <f>データ!$T$6</f>
        <v>112.87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79.77</v>
      </c>
      <c r="J10" s="47"/>
      <c r="K10" s="47"/>
      <c r="L10" s="47"/>
      <c r="M10" s="47"/>
      <c r="N10" s="47"/>
      <c r="O10" s="81"/>
      <c r="P10" s="48">
        <f>データ!$P$6</f>
        <v>98.96</v>
      </c>
      <c r="Q10" s="48"/>
      <c r="R10" s="48"/>
      <c r="S10" s="48"/>
      <c r="T10" s="48"/>
      <c r="U10" s="48"/>
      <c r="V10" s="48"/>
      <c r="W10" s="45">
        <f>データ!$Q$6</f>
        <v>3410</v>
      </c>
      <c r="X10" s="45"/>
      <c r="Y10" s="45"/>
      <c r="Z10" s="45"/>
      <c r="AA10" s="45"/>
      <c r="AB10" s="45"/>
      <c r="AC10" s="45"/>
      <c r="AD10" s="2"/>
      <c r="AE10" s="2"/>
      <c r="AF10" s="2"/>
      <c r="AG10" s="2"/>
      <c r="AH10" s="2"/>
      <c r="AI10" s="2"/>
      <c r="AJ10" s="2"/>
      <c r="AK10" s="2"/>
      <c r="AL10" s="45">
        <f>データ!$U$6</f>
        <v>74955</v>
      </c>
      <c r="AM10" s="45"/>
      <c r="AN10" s="45"/>
      <c r="AO10" s="45"/>
      <c r="AP10" s="45"/>
      <c r="AQ10" s="45"/>
      <c r="AR10" s="45"/>
      <c r="AS10" s="45"/>
      <c r="AT10" s="46">
        <f>データ!$V$6</f>
        <v>247.75</v>
      </c>
      <c r="AU10" s="47"/>
      <c r="AV10" s="47"/>
      <c r="AW10" s="47"/>
      <c r="AX10" s="47"/>
      <c r="AY10" s="47"/>
      <c r="AZ10" s="47"/>
      <c r="BA10" s="47"/>
      <c r="BB10" s="48">
        <f>データ!$W$6</f>
        <v>302.54000000000002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tysrilPvdxAhG2cGMNmGsededHdMKjxi/BLCn+6PHPodtKKkcZpHkMzmO69rRclark6GgKxPehxz+I2lfxtpg==" saltValue="ShNwesfB9gxTP3J8O6S1Y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212067</v>
      </c>
      <c r="D6" s="20">
        <f t="shared" si="3"/>
        <v>46</v>
      </c>
      <c r="E6" s="20">
        <f t="shared" si="3"/>
        <v>1</v>
      </c>
      <c r="F6" s="20">
        <f t="shared" si="3"/>
        <v>0</v>
      </c>
      <c r="G6" s="20">
        <f t="shared" si="3"/>
        <v>1</v>
      </c>
      <c r="H6" s="20" t="str">
        <f t="shared" si="3"/>
        <v>岐阜県　中津川市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79.77</v>
      </c>
      <c r="P6" s="21">
        <f t="shared" si="3"/>
        <v>98.96</v>
      </c>
      <c r="Q6" s="21">
        <f t="shared" si="3"/>
        <v>3410</v>
      </c>
      <c r="R6" s="21">
        <f t="shared" si="3"/>
        <v>76348</v>
      </c>
      <c r="S6" s="21">
        <f t="shared" si="3"/>
        <v>676.45</v>
      </c>
      <c r="T6" s="21">
        <f t="shared" si="3"/>
        <v>112.87</v>
      </c>
      <c r="U6" s="21">
        <f t="shared" si="3"/>
        <v>74955</v>
      </c>
      <c r="V6" s="21">
        <f t="shared" si="3"/>
        <v>247.75</v>
      </c>
      <c r="W6" s="21">
        <f t="shared" si="3"/>
        <v>302.54000000000002</v>
      </c>
      <c r="X6" s="22">
        <f>IF(X7="",NA(),X7)</f>
        <v>103.4</v>
      </c>
      <c r="Y6" s="22">
        <f t="shared" ref="Y6:AG6" si="4">IF(Y7="",NA(),Y7)</f>
        <v>100.85</v>
      </c>
      <c r="Z6" s="22">
        <f t="shared" si="4"/>
        <v>101.31</v>
      </c>
      <c r="AA6" s="22">
        <f t="shared" si="4"/>
        <v>104.12</v>
      </c>
      <c r="AB6" s="22">
        <f t="shared" si="4"/>
        <v>100.54</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297.57</v>
      </c>
      <c r="AU6" s="22">
        <f t="shared" ref="AU6:BC6" si="6">IF(AU7="",NA(),AU7)</f>
        <v>235.87</v>
      </c>
      <c r="AV6" s="22">
        <f t="shared" si="6"/>
        <v>232.35</v>
      </c>
      <c r="AW6" s="22">
        <f t="shared" si="6"/>
        <v>216.29</v>
      </c>
      <c r="AX6" s="22">
        <f t="shared" si="6"/>
        <v>230.66</v>
      </c>
      <c r="AY6" s="22">
        <f t="shared" si="6"/>
        <v>355.5</v>
      </c>
      <c r="AZ6" s="22">
        <f t="shared" si="6"/>
        <v>349.83</v>
      </c>
      <c r="BA6" s="22">
        <f t="shared" si="6"/>
        <v>360.86</v>
      </c>
      <c r="BB6" s="22">
        <f t="shared" si="6"/>
        <v>350.79</v>
      </c>
      <c r="BC6" s="22">
        <f t="shared" si="6"/>
        <v>354.57</v>
      </c>
      <c r="BD6" s="21" t="str">
        <f>IF(BD7="","",IF(BD7="-","【-】","【"&amp;SUBSTITUTE(TEXT(BD7,"#,##0.00"),"-","△")&amp;"】"))</f>
        <v>【261.51】</v>
      </c>
      <c r="BE6" s="22">
        <f>IF(BE7="",NA(),BE7)</f>
        <v>192.06</v>
      </c>
      <c r="BF6" s="22">
        <f t="shared" ref="BF6:BN6" si="7">IF(BF7="",NA(),BF7)</f>
        <v>185.75</v>
      </c>
      <c r="BG6" s="22">
        <f t="shared" si="7"/>
        <v>179.78</v>
      </c>
      <c r="BH6" s="22">
        <f t="shared" si="7"/>
        <v>171.87</v>
      </c>
      <c r="BI6" s="22">
        <f t="shared" si="7"/>
        <v>168.96</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97.52</v>
      </c>
      <c r="BQ6" s="22">
        <f t="shared" ref="BQ6:BY6" si="8">IF(BQ7="",NA(),BQ7)</f>
        <v>95.11</v>
      </c>
      <c r="BR6" s="22">
        <f t="shared" si="8"/>
        <v>96.82</v>
      </c>
      <c r="BS6" s="22">
        <f t="shared" si="8"/>
        <v>99.33</v>
      </c>
      <c r="BT6" s="22">
        <f t="shared" si="8"/>
        <v>95.74</v>
      </c>
      <c r="BU6" s="22">
        <f t="shared" si="8"/>
        <v>104.57</v>
      </c>
      <c r="BV6" s="22">
        <f t="shared" si="8"/>
        <v>103.54</v>
      </c>
      <c r="BW6" s="22">
        <f t="shared" si="8"/>
        <v>103.32</v>
      </c>
      <c r="BX6" s="22">
        <f t="shared" si="8"/>
        <v>100.85</v>
      </c>
      <c r="BY6" s="22">
        <f t="shared" si="8"/>
        <v>103.79</v>
      </c>
      <c r="BZ6" s="21" t="str">
        <f>IF(BZ7="","",IF(BZ7="-","【-】","【"&amp;SUBSTITUTE(TEXT(BZ7,"#,##0.00"),"-","△")&amp;"】"))</f>
        <v>【102.35】</v>
      </c>
      <c r="CA6" s="22">
        <f>IF(CA7="",NA(),CA7)</f>
        <v>197.94</v>
      </c>
      <c r="CB6" s="22">
        <f t="shared" ref="CB6:CJ6" si="9">IF(CB7="",NA(),CB7)</f>
        <v>203.57</v>
      </c>
      <c r="CC6" s="22">
        <f t="shared" si="9"/>
        <v>200.93</v>
      </c>
      <c r="CD6" s="22">
        <f t="shared" si="9"/>
        <v>195.17</v>
      </c>
      <c r="CE6" s="22">
        <f t="shared" si="9"/>
        <v>203.71</v>
      </c>
      <c r="CF6" s="22">
        <f t="shared" si="9"/>
        <v>165.47</v>
      </c>
      <c r="CG6" s="22">
        <f t="shared" si="9"/>
        <v>167.46</v>
      </c>
      <c r="CH6" s="22">
        <f t="shared" si="9"/>
        <v>168.56</v>
      </c>
      <c r="CI6" s="22">
        <f t="shared" si="9"/>
        <v>167.1</v>
      </c>
      <c r="CJ6" s="22">
        <f t="shared" si="9"/>
        <v>167.86</v>
      </c>
      <c r="CK6" s="21" t="str">
        <f>IF(CK7="","",IF(CK7="-","【-】","【"&amp;SUBSTITUTE(TEXT(CK7,"#,##0.00"),"-","△")&amp;"】"))</f>
        <v>【167.74】</v>
      </c>
      <c r="CL6" s="22">
        <f>IF(CL7="",NA(),CL7)</f>
        <v>68.06</v>
      </c>
      <c r="CM6" s="22">
        <f t="shared" ref="CM6:CU6" si="10">IF(CM7="",NA(),CM7)</f>
        <v>69.010000000000005</v>
      </c>
      <c r="CN6" s="22">
        <f t="shared" si="10"/>
        <v>70.38</v>
      </c>
      <c r="CO6" s="22">
        <f t="shared" si="10"/>
        <v>72.14</v>
      </c>
      <c r="CP6" s="22">
        <f t="shared" si="10"/>
        <v>72.510000000000005</v>
      </c>
      <c r="CQ6" s="22">
        <f t="shared" si="10"/>
        <v>59.74</v>
      </c>
      <c r="CR6" s="22">
        <f t="shared" si="10"/>
        <v>59.46</v>
      </c>
      <c r="CS6" s="22">
        <f t="shared" si="10"/>
        <v>59.51</v>
      </c>
      <c r="CT6" s="22">
        <f t="shared" si="10"/>
        <v>59.91</v>
      </c>
      <c r="CU6" s="22">
        <f t="shared" si="10"/>
        <v>59.4</v>
      </c>
      <c r="CV6" s="21" t="str">
        <f>IF(CV7="","",IF(CV7="-","【-】","【"&amp;SUBSTITUTE(TEXT(CV7,"#,##0.00"),"-","△")&amp;"】"))</f>
        <v>【60.29】</v>
      </c>
      <c r="CW6" s="22">
        <f>IF(CW7="",NA(),CW7)</f>
        <v>76.56</v>
      </c>
      <c r="CX6" s="22">
        <f t="shared" ref="CX6:DF6" si="11">IF(CX7="",NA(),CX7)</f>
        <v>75.349999999999994</v>
      </c>
      <c r="CY6" s="22">
        <f t="shared" si="11"/>
        <v>73.41</v>
      </c>
      <c r="CZ6" s="22">
        <f t="shared" si="11"/>
        <v>72.8</v>
      </c>
      <c r="DA6" s="22">
        <f t="shared" si="11"/>
        <v>71.64</v>
      </c>
      <c r="DB6" s="22">
        <f t="shared" si="11"/>
        <v>87.28</v>
      </c>
      <c r="DC6" s="22">
        <f t="shared" si="11"/>
        <v>87.41</v>
      </c>
      <c r="DD6" s="22">
        <f t="shared" si="11"/>
        <v>87.08</v>
      </c>
      <c r="DE6" s="22">
        <f t="shared" si="11"/>
        <v>87.26</v>
      </c>
      <c r="DF6" s="22">
        <f t="shared" si="11"/>
        <v>87.57</v>
      </c>
      <c r="DG6" s="21" t="str">
        <f>IF(DG7="","",IF(DG7="-","【-】","【"&amp;SUBSTITUTE(TEXT(DG7,"#,##0.00"),"-","△")&amp;"】"))</f>
        <v>【90.12】</v>
      </c>
      <c r="DH6" s="22">
        <f>IF(DH7="",NA(),DH7)</f>
        <v>33.18</v>
      </c>
      <c r="DI6" s="22">
        <f t="shared" ref="DI6:DQ6" si="12">IF(DI7="",NA(),DI7)</f>
        <v>34.89</v>
      </c>
      <c r="DJ6" s="22">
        <f t="shared" si="12"/>
        <v>36.92</v>
      </c>
      <c r="DK6" s="22">
        <f t="shared" si="12"/>
        <v>38.72</v>
      </c>
      <c r="DL6" s="22">
        <f t="shared" si="12"/>
        <v>40.74</v>
      </c>
      <c r="DM6" s="22">
        <f t="shared" si="12"/>
        <v>46.94</v>
      </c>
      <c r="DN6" s="22">
        <f t="shared" si="12"/>
        <v>47.62</v>
      </c>
      <c r="DO6" s="22">
        <f t="shared" si="12"/>
        <v>48.55</v>
      </c>
      <c r="DP6" s="22">
        <f t="shared" si="12"/>
        <v>49.2</v>
      </c>
      <c r="DQ6" s="22">
        <f t="shared" si="12"/>
        <v>50.01</v>
      </c>
      <c r="DR6" s="21" t="str">
        <f>IF(DR7="","",IF(DR7="-","【-】","【"&amp;SUBSTITUTE(TEXT(DR7,"#,##0.00"),"-","△")&amp;"】"))</f>
        <v>【50.88】</v>
      </c>
      <c r="DS6" s="22">
        <f>IF(DS7="",NA(),DS7)</f>
        <v>8.4499999999999993</v>
      </c>
      <c r="DT6" s="22">
        <f t="shared" ref="DT6:EB6" si="13">IF(DT7="",NA(),DT7)</f>
        <v>11.39</v>
      </c>
      <c r="DU6" s="22">
        <f t="shared" si="13"/>
        <v>13.92</v>
      </c>
      <c r="DV6" s="22">
        <f t="shared" si="13"/>
        <v>18.3</v>
      </c>
      <c r="DW6" s="22">
        <f t="shared" si="13"/>
        <v>20.399999999999999</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0.73</v>
      </c>
      <c r="EE6" s="22">
        <f t="shared" ref="EE6:EM6" si="14">IF(EE7="",NA(),EE7)</f>
        <v>0.91</v>
      </c>
      <c r="EF6" s="22">
        <f t="shared" si="14"/>
        <v>0.63</v>
      </c>
      <c r="EG6" s="22">
        <f t="shared" si="14"/>
        <v>0.84</v>
      </c>
      <c r="EH6" s="22">
        <f t="shared" si="14"/>
        <v>0.56000000000000005</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212067</v>
      </c>
      <c r="D7" s="24">
        <v>46</v>
      </c>
      <c r="E7" s="24">
        <v>1</v>
      </c>
      <c r="F7" s="24">
        <v>0</v>
      </c>
      <c r="G7" s="24">
        <v>1</v>
      </c>
      <c r="H7" s="24" t="s">
        <v>93</v>
      </c>
      <c r="I7" s="24" t="s">
        <v>94</v>
      </c>
      <c r="J7" s="24" t="s">
        <v>95</v>
      </c>
      <c r="K7" s="24" t="s">
        <v>96</v>
      </c>
      <c r="L7" s="24" t="s">
        <v>97</v>
      </c>
      <c r="M7" s="24" t="s">
        <v>98</v>
      </c>
      <c r="N7" s="25" t="s">
        <v>99</v>
      </c>
      <c r="O7" s="25">
        <v>79.77</v>
      </c>
      <c r="P7" s="25">
        <v>98.96</v>
      </c>
      <c r="Q7" s="25">
        <v>3410</v>
      </c>
      <c r="R7" s="25">
        <v>76348</v>
      </c>
      <c r="S7" s="25">
        <v>676.45</v>
      </c>
      <c r="T7" s="25">
        <v>112.87</v>
      </c>
      <c r="U7" s="25">
        <v>74955</v>
      </c>
      <c r="V7" s="25">
        <v>247.75</v>
      </c>
      <c r="W7" s="25">
        <v>302.54000000000002</v>
      </c>
      <c r="X7" s="25">
        <v>103.4</v>
      </c>
      <c r="Y7" s="25">
        <v>100.85</v>
      </c>
      <c r="Z7" s="25">
        <v>101.31</v>
      </c>
      <c r="AA7" s="25">
        <v>104.12</v>
      </c>
      <c r="AB7" s="25">
        <v>100.54</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297.57</v>
      </c>
      <c r="AU7" s="25">
        <v>235.87</v>
      </c>
      <c r="AV7" s="25">
        <v>232.35</v>
      </c>
      <c r="AW7" s="25">
        <v>216.29</v>
      </c>
      <c r="AX7" s="25">
        <v>230.66</v>
      </c>
      <c r="AY7" s="25">
        <v>355.5</v>
      </c>
      <c r="AZ7" s="25">
        <v>349.83</v>
      </c>
      <c r="BA7" s="25">
        <v>360.86</v>
      </c>
      <c r="BB7" s="25">
        <v>350.79</v>
      </c>
      <c r="BC7" s="25">
        <v>354.57</v>
      </c>
      <c r="BD7" s="25">
        <v>261.51</v>
      </c>
      <c r="BE7" s="25">
        <v>192.06</v>
      </c>
      <c r="BF7" s="25">
        <v>185.75</v>
      </c>
      <c r="BG7" s="25">
        <v>179.78</v>
      </c>
      <c r="BH7" s="25">
        <v>171.87</v>
      </c>
      <c r="BI7" s="25">
        <v>168.96</v>
      </c>
      <c r="BJ7" s="25">
        <v>312.58</v>
      </c>
      <c r="BK7" s="25">
        <v>314.87</v>
      </c>
      <c r="BL7" s="25">
        <v>309.27999999999997</v>
      </c>
      <c r="BM7" s="25">
        <v>322.92</v>
      </c>
      <c r="BN7" s="25">
        <v>303.45999999999998</v>
      </c>
      <c r="BO7" s="25">
        <v>265.16000000000003</v>
      </c>
      <c r="BP7" s="25">
        <v>97.52</v>
      </c>
      <c r="BQ7" s="25">
        <v>95.11</v>
      </c>
      <c r="BR7" s="25">
        <v>96.82</v>
      </c>
      <c r="BS7" s="25">
        <v>99.33</v>
      </c>
      <c r="BT7" s="25">
        <v>95.74</v>
      </c>
      <c r="BU7" s="25">
        <v>104.57</v>
      </c>
      <c r="BV7" s="25">
        <v>103.54</v>
      </c>
      <c r="BW7" s="25">
        <v>103.32</v>
      </c>
      <c r="BX7" s="25">
        <v>100.85</v>
      </c>
      <c r="BY7" s="25">
        <v>103.79</v>
      </c>
      <c r="BZ7" s="25">
        <v>102.35</v>
      </c>
      <c r="CA7" s="25">
        <v>197.94</v>
      </c>
      <c r="CB7" s="25">
        <v>203.57</v>
      </c>
      <c r="CC7" s="25">
        <v>200.93</v>
      </c>
      <c r="CD7" s="25">
        <v>195.17</v>
      </c>
      <c r="CE7" s="25">
        <v>203.71</v>
      </c>
      <c r="CF7" s="25">
        <v>165.47</v>
      </c>
      <c r="CG7" s="25">
        <v>167.46</v>
      </c>
      <c r="CH7" s="25">
        <v>168.56</v>
      </c>
      <c r="CI7" s="25">
        <v>167.1</v>
      </c>
      <c r="CJ7" s="25">
        <v>167.86</v>
      </c>
      <c r="CK7" s="25">
        <v>167.74</v>
      </c>
      <c r="CL7" s="25">
        <v>68.06</v>
      </c>
      <c r="CM7" s="25">
        <v>69.010000000000005</v>
      </c>
      <c r="CN7" s="25">
        <v>70.38</v>
      </c>
      <c r="CO7" s="25">
        <v>72.14</v>
      </c>
      <c r="CP7" s="25">
        <v>72.510000000000005</v>
      </c>
      <c r="CQ7" s="25">
        <v>59.74</v>
      </c>
      <c r="CR7" s="25">
        <v>59.46</v>
      </c>
      <c r="CS7" s="25">
        <v>59.51</v>
      </c>
      <c r="CT7" s="25">
        <v>59.91</v>
      </c>
      <c r="CU7" s="25">
        <v>59.4</v>
      </c>
      <c r="CV7" s="25">
        <v>60.29</v>
      </c>
      <c r="CW7" s="25">
        <v>76.56</v>
      </c>
      <c r="CX7" s="25">
        <v>75.349999999999994</v>
      </c>
      <c r="CY7" s="25">
        <v>73.41</v>
      </c>
      <c r="CZ7" s="25">
        <v>72.8</v>
      </c>
      <c r="DA7" s="25">
        <v>71.64</v>
      </c>
      <c r="DB7" s="25">
        <v>87.28</v>
      </c>
      <c r="DC7" s="25">
        <v>87.41</v>
      </c>
      <c r="DD7" s="25">
        <v>87.08</v>
      </c>
      <c r="DE7" s="25">
        <v>87.26</v>
      </c>
      <c r="DF7" s="25">
        <v>87.57</v>
      </c>
      <c r="DG7" s="25">
        <v>90.12</v>
      </c>
      <c r="DH7" s="25">
        <v>33.18</v>
      </c>
      <c r="DI7" s="25">
        <v>34.89</v>
      </c>
      <c r="DJ7" s="25">
        <v>36.92</v>
      </c>
      <c r="DK7" s="25">
        <v>38.72</v>
      </c>
      <c r="DL7" s="25">
        <v>40.74</v>
      </c>
      <c r="DM7" s="25">
        <v>46.94</v>
      </c>
      <c r="DN7" s="25">
        <v>47.62</v>
      </c>
      <c r="DO7" s="25">
        <v>48.55</v>
      </c>
      <c r="DP7" s="25">
        <v>49.2</v>
      </c>
      <c r="DQ7" s="25">
        <v>50.01</v>
      </c>
      <c r="DR7" s="25">
        <v>50.88</v>
      </c>
      <c r="DS7" s="25">
        <v>8.4499999999999993</v>
      </c>
      <c r="DT7" s="25">
        <v>11.39</v>
      </c>
      <c r="DU7" s="25">
        <v>13.92</v>
      </c>
      <c r="DV7" s="25">
        <v>18.3</v>
      </c>
      <c r="DW7" s="25">
        <v>20.399999999999999</v>
      </c>
      <c r="DX7" s="25">
        <v>14.48</v>
      </c>
      <c r="DY7" s="25">
        <v>16.27</v>
      </c>
      <c r="DZ7" s="25">
        <v>17.11</v>
      </c>
      <c r="EA7" s="25">
        <v>18.329999999999998</v>
      </c>
      <c r="EB7" s="25">
        <v>20.27</v>
      </c>
      <c r="EC7" s="25">
        <v>22.3</v>
      </c>
      <c r="ED7" s="25">
        <v>0.73</v>
      </c>
      <c r="EE7" s="25">
        <v>0.91</v>
      </c>
      <c r="EF7" s="25">
        <v>0.63</v>
      </c>
      <c r="EG7" s="25">
        <v>0.84</v>
      </c>
      <c r="EH7" s="25">
        <v>0.56000000000000005</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2023-01-19T04:08:06Z</cp:lastPrinted>
  <dcterms:created xsi:type="dcterms:W3CDTF">2022-12-01T00:59:04Z</dcterms:created>
  <dcterms:modified xsi:type="dcterms:W3CDTF">2023-01-19T09:10:17Z</dcterms:modified>
  <cp:category/>
</cp:coreProperties>
</file>