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R1年度決算用\上水\"/>
    </mc:Choice>
  </mc:AlternateContent>
  <workbookProtection workbookAlgorithmName="SHA-512" workbookHashValue="Nhv5IIiKK0N+wXGdnvyWv5Km9jRnRQWeX5Zyfce5lV7jAqXiqkXjGmdKtmggkfE8eDQNFKN4LwuKoPKltGcLaA==" workbookSaltValue="ztIGCRhFwPSn4J1s5lv0VQ==" workbookSpinCount="100000" lockStructure="1"/>
  <bookViews>
    <workbookView xWindow="651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<sst xmlns="http://schemas.openxmlformats.org/spreadsheetml/2006/main" count="228" uniqueCount="114">
  <si>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</si>
  <si>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</si>
  <si>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</si>
  <si>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</si>
  <si>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</si>
  <si>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</si>
  <si>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</si>
  <si>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</si>
  <si>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</si>
  <si>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</si>
  <si>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</si>
  <si>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</si>
  <si>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</si>
  <si>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</si>
  <si>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</si>
  <si>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</si>
  <si>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</si>
  <si>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</si>
  <si>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</si>
  <si>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</si>
  <si>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</si>
  <si>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</si>
  <si>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</si>
  <si>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</si>
  <si>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</si>
  <si>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</si>
  <si>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</si>
  <si>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</si>
  <si>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</si>
  <si>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</si>
  <si>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</si>
  <si>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</si>
  <si>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</si>
  <si>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</si>
  <si>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</si>
  <si>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</si>
  <si>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</si>
  <si>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</si>
  <si>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</si>
  <si>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</si>
  <si>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</si>
  <si>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</si>
  <si>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</si>
  <si>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</si>
  <si>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</si>
  <si>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</si>
  <si>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</si>
  <si>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</si>
  <si>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</si>
  <si>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</si>
  <si>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</si>
  <si>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</si>
  <si>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</si>
  <si>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</si>
  <si>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</si>
  <si>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</si>
  <si>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</si>
  <si>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</si>
  <si>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</si>
  <si>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</si>
  <si>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</si>
  <si>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</si>
  <si>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</si>
  <si>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</si>
  <si>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</si>
  <si>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</si>
  <si>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</si>
  <si>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</si>
  <si>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</si>
  <si>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</si>
  <si>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</si>
  <si>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</si>
  <si>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</si>
  <si>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</si>
  <si>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</si>
  <si>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</si>
  <si>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</si>
  <si>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</si>
  <si>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</si>
  <si>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</si>
  <si>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</si>
  <si>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</si>
  <si>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</si>
  <si>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</si>
  <si>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</si>
  <si>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</si>
  <si>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</si>
  <si>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</si>
  <si>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</si>
  <si>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</si>
  <si>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</si>
  <si>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</si>
  <si>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</si>
  <si>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</si>
  <si>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</si>
  <si>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</si>
  <si>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</si>
  <si>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</si>
  <si>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</si>
  <si>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</si>
  <si>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</si>
  <si>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</si>
  <si>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</si>
  <si>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</si>
  <si>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</si>
  <si>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</si>
  <si>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</si>
  <si>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</si>
  <si>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</si>
  <si>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</si>
  <si>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</si>
  <si>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1.経営の健全性・効率性」の分析から、料金回収率等の各種指標が簡水統合前と比較して悪化しており、経営基盤強化が急務となります。今後は、人口減少等に伴う水道料金収入の減少、リニア関連の設備投資、管路更新費用等の増加が見込まれることから、更なる経費削減・適正な受益者負担の検討をを進めるとともに、有収率を向上させ、経営の効率性を高めていく必要があります。
　「2.老朽化の状況」の分析から、法定耐用年数を超える施設が今後増加するため、アセットマネジメントにより耐用年数を超えても健全に使える資産を把握し、更新費用の平準化を図りながら、計画的な更新を実施します。また、災害に強い水道施設とすることで水道事業の経営基盤の強化を図り、持続可能な水道事業運営に努めていきます。</t>
    <rPh sb="4" eb="6">
      <t>ケイエイ</t>
    </rPh>
    <rPh sb="7" eb="10">
      <t>ケンゼンセイ</t>
    </rPh>
    <rPh sb="11" eb="14">
      <t>コウリツセイ</t>
    </rPh>
    <rPh sb="16" eb="18">
      <t>ブンセキ</t>
    </rPh>
    <rPh sb="21" eb="23">
      <t>リョウキン</t>
    </rPh>
    <rPh sb="23" eb="25">
      <t>カイシュウ</t>
    </rPh>
    <rPh sb="25" eb="26">
      <t>リツ</t>
    </rPh>
    <rPh sb="26" eb="27">
      <t>トウ</t>
    </rPh>
    <rPh sb="28" eb="30">
      <t>カクシュ</t>
    </rPh>
    <rPh sb="30" eb="32">
      <t>シヒョウ</t>
    </rPh>
    <rPh sb="33" eb="35">
      <t>カンスイ</t>
    </rPh>
    <rPh sb="35" eb="37">
      <t>トウゴウ</t>
    </rPh>
    <rPh sb="37" eb="38">
      <t>マエ</t>
    </rPh>
    <rPh sb="39" eb="41">
      <t>ヒカク</t>
    </rPh>
    <rPh sb="43" eb="45">
      <t>アッカ</t>
    </rPh>
    <rPh sb="50" eb="52">
      <t>ケイエイ</t>
    </rPh>
    <rPh sb="52" eb="54">
      <t>キバン</t>
    </rPh>
    <rPh sb="54" eb="56">
      <t>キョウカ</t>
    </rPh>
    <rPh sb="57" eb="59">
      <t>キュウム</t>
    </rPh>
    <rPh sb="127" eb="129">
      <t>テキセイ</t>
    </rPh>
    <rPh sb="130" eb="133">
      <t>ジュエキシャ</t>
    </rPh>
    <rPh sb="133" eb="135">
      <t>フタン</t>
    </rPh>
    <rPh sb="136" eb="138">
      <t>ケントウ</t>
    </rPh>
    <rPh sb="182" eb="185">
      <t>ロウキュウカ</t>
    </rPh>
    <rPh sb="186" eb="188">
      <t>ジョウキョウ</t>
    </rPh>
    <rPh sb="190" eb="192">
      <t>ブンセキ</t>
    </rPh>
    <rPh sb="230" eb="232">
      <t>タイヨウ</t>
    </rPh>
    <rPh sb="232" eb="234">
      <t>ネンスウ</t>
    </rPh>
    <rPh sb="235" eb="236">
      <t>コ</t>
    </rPh>
    <rPh sb="239" eb="241">
      <t>ケンゼン</t>
    </rPh>
    <rPh sb="242" eb="243">
      <t>ツカ</t>
    </rPh>
    <rPh sb="245" eb="247">
      <t>シサン</t>
    </rPh>
    <rPh sb="248" eb="250">
      <t>ハアク</t>
    </rPh>
    <rPh sb="252" eb="254">
      <t>コウシン</t>
    </rPh>
    <rPh sb="254" eb="256">
      <t>ヒヨウ</t>
    </rPh>
    <rPh sb="257" eb="260">
      <t>ヘイジュンカ</t>
    </rPh>
    <rPh sb="261" eb="262">
      <t>ハカ</t>
    </rPh>
    <rPh sb="311" eb="312">
      <t>ハカ</t>
    </rPh>
    <phoneticPr fontId="4"/>
  </si>
  <si>
    <t>①経常収支比率は100%を上回りましたが、給水原価の上昇に伴い、類似団体平均値を下回りました。人口減少により有収水量の伸びも見込みにくいことから経営効率化による費用削減が急務となります。
②累積欠損比率は継続して0%を維持しています。
③流動比率は、類似団体平均値を下回ってはいるものの100%を上回っており、短期的な債務の支払能力を有しています。企業債残高が負債の多くを占めており、今後は管路更新工事等の増加が見込まれることから、減少傾向は続くものと予想されます。
④企業債残高対給水収益比率は、類似団体平均値を下回っています。旧簡水事業の統合に伴い平成29年に大幅に上昇しましたが、企業債の返済が進んだことで減少しています。マイナス金利による低利率で借入ができる状況を活かし、財政のバランスをとりながら管路更新等の事業の推進を図ります。
⑤料金回収率は、簡水統合後の給水収益の増加割合に比べ、減価償却費を始めとした経常費用の増加割合の方が大きく、100%を下回った状態が続いています。費用が給水収益以外の収入で賄われている状態のため、適正な受益者負担の検討が必要です。
⑥給水原価は簡水統合後に類似団体平均値を上回りました。水道事業の広域化など抜本的な経営効率化を図ることが必要といえます。
⑦施設利用率は類似団体と比較して高い状態です。
⑧有収率は前年度に比べ1.94％減少し、3年続けて下落しました。施設利用率は上昇しているので、主に旧簡水施設における漏水が疑われます。漏水調査を実施し、計画的な管路更新を行います。</t>
    <rPh sb="2" eb="3">
      <t>ツネ</t>
    </rPh>
    <rPh sb="13" eb="15">
      <t>ウワマワ</t>
    </rPh>
    <rPh sb="21" eb="23">
      <t>キュウスイ</t>
    </rPh>
    <rPh sb="23" eb="25">
      <t>ゲンカ</t>
    </rPh>
    <rPh sb="26" eb="28">
      <t>ジョウショウ</t>
    </rPh>
    <rPh sb="29" eb="30">
      <t>トモナ</t>
    </rPh>
    <rPh sb="32" eb="34">
      <t>ルイジ</t>
    </rPh>
    <rPh sb="34" eb="36">
      <t>ダンタイ</t>
    </rPh>
    <rPh sb="36" eb="38">
      <t>ヘイキン</t>
    </rPh>
    <rPh sb="38" eb="39">
      <t>チ</t>
    </rPh>
    <rPh sb="40" eb="42">
      <t>シタマワ</t>
    </rPh>
    <rPh sb="47" eb="49">
      <t>ジンコウ</t>
    </rPh>
    <rPh sb="49" eb="51">
      <t>ゲンショウ</t>
    </rPh>
    <rPh sb="54" eb="58">
      <t>ユウシュウスイリョウ</t>
    </rPh>
    <rPh sb="59" eb="60">
      <t>ノ</t>
    </rPh>
    <rPh sb="62" eb="64">
      <t>ミコ</t>
    </rPh>
    <rPh sb="72" eb="74">
      <t>ケイエイ</t>
    </rPh>
    <rPh sb="74" eb="77">
      <t>コウリツカ</t>
    </rPh>
    <rPh sb="80" eb="82">
      <t>ヒヨウ</t>
    </rPh>
    <rPh sb="82" eb="84">
      <t>サクゲン</t>
    </rPh>
    <rPh sb="85" eb="87">
      <t>キュウム</t>
    </rPh>
    <rPh sb="155" eb="157">
      <t>タンキ</t>
    </rPh>
    <rPh sb="157" eb="158">
      <t>テキ</t>
    </rPh>
    <rPh sb="159" eb="161">
      <t>サイム</t>
    </rPh>
    <rPh sb="162" eb="164">
      <t>シハラ</t>
    </rPh>
    <rPh sb="164" eb="166">
      <t>ノウリョク</t>
    </rPh>
    <rPh sb="167" eb="168">
      <t>ユウ</t>
    </rPh>
    <rPh sb="174" eb="176">
      <t>キギョウ</t>
    </rPh>
    <rPh sb="176" eb="177">
      <t>サイ</t>
    </rPh>
    <rPh sb="177" eb="179">
      <t>ザンダカ</t>
    </rPh>
    <rPh sb="180" eb="182">
      <t>フサイ</t>
    </rPh>
    <rPh sb="183" eb="184">
      <t>オオ</t>
    </rPh>
    <rPh sb="186" eb="187">
      <t>シ</t>
    </rPh>
    <rPh sb="192" eb="194">
      <t>コンゴ</t>
    </rPh>
    <rPh sb="195" eb="197">
      <t>カンロ</t>
    </rPh>
    <rPh sb="197" eb="199">
      <t>コウシン</t>
    </rPh>
    <rPh sb="199" eb="201">
      <t>コウジ</t>
    </rPh>
    <rPh sb="201" eb="202">
      <t>トウ</t>
    </rPh>
    <rPh sb="203" eb="205">
      <t>ゾウカ</t>
    </rPh>
    <rPh sb="206" eb="208">
      <t>ミコ</t>
    </rPh>
    <rPh sb="216" eb="218">
      <t>ゲンショウ</t>
    </rPh>
    <rPh sb="218" eb="220">
      <t>ケイコウ</t>
    </rPh>
    <rPh sb="221" eb="222">
      <t>ツヅ</t>
    </rPh>
    <rPh sb="226" eb="228">
      <t>ヨソウ</t>
    </rPh>
    <rPh sb="265" eb="266">
      <t>キュウ</t>
    </rPh>
    <rPh sb="266" eb="267">
      <t>カン</t>
    </rPh>
    <rPh sb="267" eb="268">
      <t>スイ</t>
    </rPh>
    <rPh sb="268" eb="270">
      <t>ジギョウ</t>
    </rPh>
    <rPh sb="271" eb="273">
      <t>トウゴウ</t>
    </rPh>
    <rPh sb="274" eb="275">
      <t>トモナ</t>
    </rPh>
    <rPh sb="276" eb="278">
      <t>ヘイセイ</t>
    </rPh>
    <rPh sb="280" eb="281">
      <t>ネン</t>
    </rPh>
    <rPh sb="282" eb="284">
      <t>オオハバ</t>
    </rPh>
    <rPh sb="285" eb="287">
      <t>ジョウショウ</t>
    </rPh>
    <rPh sb="306" eb="308">
      <t>ゲンショウ</t>
    </rPh>
    <rPh sb="318" eb="320">
      <t>キンリ</t>
    </rPh>
    <rPh sb="323" eb="325">
      <t>テイリ</t>
    </rPh>
    <rPh sb="325" eb="326">
      <t>リツ</t>
    </rPh>
    <rPh sb="327" eb="329">
      <t>カリイレ</t>
    </rPh>
    <rPh sb="333" eb="335">
      <t>ジョウキョウ</t>
    </rPh>
    <rPh sb="336" eb="337">
      <t>イ</t>
    </rPh>
    <rPh sb="340" eb="342">
      <t>ザイセイ</t>
    </rPh>
    <rPh sb="353" eb="355">
      <t>カンロ</t>
    </rPh>
    <rPh sb="355" eb="357">
      <t>コウシン</t>
    </rPh>
    <rPh sb="357" eb="358">
      <t>トウ</t>
    </rPh>
    <rPh sb="359" eb="361">
      <t>ジギョウ</t>
    </rPh>
    <rPh sb="362" eb="364">
      <t>スイシン</t>
    </rPh>
    <rPh sb="365" eb="366">
      <t>ハカ</t>
    </rPh>
    <rPh sb="379" eb="381">
      <t>カンスイ</t>
    </rPh>
    <rPh sb="381" eb="383">
      <t>トウゴウ</t>
    </rPh>
    <rPh sb="383" eb="384">
      <t>ゴ</t>
    </rPh>
    <rPh sb="385" eb="387">
      <t>キュウスイ</t>
    </rPh>
    <rPh sb="387" eb="389">
      <t>シュウエキ</t>
    </rPh>
    <rPh sb="390" eb="392">
      <t>ゾウカ</t>
    </rPh>
    <rPh sb="392" eb="394">
      <t>ワリアイ</t>
    </rPh>
    <rPh sb="395" eb="396">
      <t>クラ</t>
    </rPh>
    <rPh sb="398" eb="400">
      <t>ゲンカ</t>
    </rPh>
    <rPh sb="400" eb="402">
      <t>ショウキャク</t>
    </rPh>
    <rPh sb="402" eb="403">
      <t>ヒ</t>
    </rPh>
    <rPh sb="404" eb="405">
      <t>ハジ</t>
    </rPh>
    <rPh sb="409" eb="411">
      <t>ケイジョウ</t>
    </rPh>
    <rPh sb="411" eb="413">
      <t>ヒヨウ</t>
    </rPh>
    <rPh sb="414" eb="416">
      <t>ゾウカ</t>
    </rPh>
    <rPh sb="416" eb="418">
      <t>ワリアイ</t>
    </rPh>
    <rPh sb="419" eb="420">
      <t>ホウ</t>
    </rPh>
    <rPh sb="421" eb="422">
      <t>オオ</t>
    </rPh>
    <rPh sb="434" eb="436">
      <t>ジョウタイ</t>
    </rPh>
    <rPh sb="437" eb="438">
      <t>ツヅ</t>
    </rPh>
    <rPh sb="444" eb="446">
      <t>ヒヨウ</t>
    </rPh>
    <rPh sb="447" eb="449">
      <t>キュウスイ</t>
    </rPh>
    <rPh sb="449" eb="451">
      <t>シュウエキ</t>
    </rPh>
    <rPh sb="451" eb="453">
      <t>イガイ</t>
    </rPh>
    <rPh sb="454" eb="456">
      <t>シュウニュウ</t>
    </rPh>
    <rPh sb="457" eb="458">
      <t>マカナ</t>
    </rPh>
    <rPh sb="463" eb="465">
      <t>ジョウタイ</t>
    </rPh>
    <rPh sb="481" eb="483">
      <t>ヒツヨウ</t>
    </rPh>
    <rPh sb="488" eb="490">
      <t>キュウスイ</t>
    </rPh>
    <rPh sb="490" eb="492">
      <t>ゲンカ</t>
    </rPh>
    <rPh sb="493" eb="495">
      <t>カンスイ</t>
    </rPh>
    <rPh sb="495" eb="497">
      <t>トウゴウ</t>
    </rPh>
    <rPh sb="497" eb="498">
      <t>ゴ</t>
    </rPh>
    <rPh sb="499" eb="501">
      <t>ルイジ</t>
    </rPh>
    <rPh sb="501" eb="503">
      <t>ダンタイ</t>
    </rPh>
    <rPh sb="503" eb="505">
      <t>ヘイキン</t>
    </rPh>
    <rPh sb="505" eb="506">
      <t>アタイ</t>
    </rPh>
    <rPh sb="514" eb="516">
      <t>スイドウ</t>
    </rPh>
    <rPh sb="516" eb="518">
      <t>ジギョウ</t>
    </rPh>
    <rPh sb="519" eb="522">
      <t>コウイキカ</t>
    </rPh>
    <rPh sb="524" eb="526">
      <t>バッポン</t>
    </rPh>
    <rPh sb="526" eb="527">
      <t>テキ</t>
    </rPh>
    <rPh sb="528" eb="530">
      <t>ケイエイ</t>
    </rPh>
    <rPh sb="530" eb="532">
      <t>コウリツ</t>
    </rPh>
    <rPh sb="532" eb="533">
      <t>カ</t>
    </rPh>
    <rPh sb="534" eb="535">
      <t>ハカ</t>
    </rPh>
    <rPh sb="539" eb="541">
      <t>ヒツヨウ</t>
    </rPh>
    <rPh sb="593" eb="594">
      <t>ネン</t>
    </rPh>
    <rPh sb="594" eb="595">
      <t>ツヅ</t>
    </rPh>
    <rPh sb="597" eb="599">
      <t>ゲラク</t>
    </rPh>
    <rPh sb="604" eb="606">
      <t>シセツ</t>
    </rPh>
    <rPh sb="606" eb="608">
      <t>リヨウ</t>
    </rPh>
    <rPh sb="608" eb="609">
      <t>リツ</t>
    </rPh>
    <rPh sb="610" eb="612">
      <t>ジョウショウ</t>
    </rPh>
    <rPh sb="619" eb="620">
      <t>オモ</t>
    </rPh>
    <rPh sb="621" eb="622">
      <t>キュウ</t>
    </rPh>
    <rPh sb="624" eb="626">
      <t>シセツ</t>
    </rPh>
    <rPh sb="630" eb="632">
      <t>ロウスイ</t>
    </rPh>
    <rPh sb="633" eb="634">
      <t>ウタガ</t>
    </rPh>
    <rPh sb="639" eb="641">
      <t>ロウスイ</t>
    </rPh>
    <rPh sb="641" eb="643">
      <t>チョウサ</t>
    </rPh>
    <rPh sb="644" eb="646">
      <t>ジッシ</t>
    </rPh>
    <rPh sb="648" eb="651">
      <t>ケイカクテキ</t>
    </rPh>
    <rPh sb="652" eb="654">
      <t>カンロ</t>
    </rPh>
    <rPh sb="654" eb="656">
      <t>コウシン</t>
    </rPh>
    <rPh sb="657" eb="658">
      <t>オコナ</t>
    </rPh>
    <phoneticPr fontId="4"/>
  </si>
  <si>
    <t>①有形固定資産減価償却率は、類似団体と比較して低い値で推移しているものの、管路の老朽化により増加傾向にあります。
②管路経年化率は、類似団体と比較して低い値で推移しているものの、増加傾向にあります。水道管の布設時期が集中していたこともあり、今後、老朽化した管路が急速に増加していきます。
③管路更新比率は、類似団体と同程度となりました。限られた人員・予算の中で管路耐震化更新工事を行うため、資金面、人事面で厳しい状況は続きますが、経営戦略を指針とし、計画的な管路更新を行うとともに、施設統廃合やダウンサイジングの検討などを行い、効率的な事業経営に努めます。</t>
    <rPh sb="25" eb="26">
      <t>アタイ</t>
    </rPh>
    <rPh sb="37" eb="39">
      <t>カンロ</t>
    </rPh>
    <rPh sb="89" eb="91">
      <t>ゾウカ</t>
    </rPh>
    <rPh sb="91" eb="93">
      <t>ケイコウ</t>
    </rPh>
    <rPh sb="120" eb="122">
      <t>コンゴ</t>
    </rPh>
    <rPh sb="153" eb="155">
      <t>ルイジ</t>
    </rPh>
    <rPh sb="155" eb="157">
      <t>ダンタイ</t>
    </rPh>
    <rPh sb="158" eb="161">
      <t>ドウテイド</t>
    </rPh>
    <rPh sb="168" eb="169">
      <t>カギ</t>
    </rPh>
    <rPh sb="172" eb="174">
      <t>ジンイン</t>
    </rPh>
    <rPh sb="175" eb="177">
      <t>ヨサン</t>
    </rPh>
    <rPh sb="178" eb="179">
      <t>ナカ</t>
    </rPh>
    <rPh sb="180" eb="182">
      <t>カンロ</t>
    </rPh>
    <rPh sb="182" eb="185">
      <t>タイシンカ</t>
    </rPh>
    <rPh sb="185" eb="187">
      <t>コウシン</t>
    </rPh>
    <rPh sb="187" eb="189">
      <t>コウジ</t>
    </rPh>
    <rPh sb="190" eb="191">
      <t>オコナ</t>
    </rPh>
    <rPh sb="203" eb="204">
      <t>キビ</t>
    </rPh>
    <rPh sb="206" eb="208">
      <t>ジョウキョウ</t>
    </rPh>
    <rPh sb="209" eb="210">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</si>
</sst>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0.86</c:v>
                </c:pt>
                <c:pt idx="1">
                  <c:v>1.31</c:v>
                </c:pt>
                <c:pt idx="2">
                  <c:v>0.73</c:v>
                </c:pt>
                <c:pt idx="3">
                  <c:v>0.91</c:v>
                </c:pt>
                <c:pt idx="4">
                  <c:v>0.63</c:v>
                </c:pt>
              </c:numCache>
            </c:numRef>
          </c:val>
          <c:extLst>
            <c:ext xmlns:c16="http://schemas.microsoft.com/office/drawing/2014/chart" uri="{C3380CC4-5D6E-409C-BE32-E72D297353CC}">
              <c16:uniqueId val="{00000000-7943-41B8-99C1-2D19BA4146F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7943-41B8-99C1-2D19BA4146F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67.38</c:v>
                </c:pt>
                <c:pt idx="1">
                  <c:v>66.69</c:v>
                </c:pt>
                <c:pt idx="2">
                  <c:v>68.06</c:v>
                </c:pt>
                <c:pt idx="3">
                  <c:v>69.010000000000005</c:v>
                </c:pt>
                <c:pt idx="4">
                  <c:v>70.38</c:v>
                </c:pt>
              </c:numCache>
            </c:numRef>
          </c:val>
          <c:extLst>
            <c:ext xmlns:c16="http://schemas.microsoft.com/office/drawing/2014/chart" uri="{C3380CC4-5D6E-409C-BE32-E72D297353CC}">
              <c16:uniqueId val="{00000000-5604-460F-826B-5B26522A6FE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5604-460F-826B-5B26522A6FE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81.45</c:v>
                </c:pt>
                <c:pt idx="1">
                  <c:v>83.41</c:v>
                </c:pt>
                <c:pt idx="2">
                  <c:v>76.56</c:v>
                </c:pt>
                <c:pt idx="3">
                  <c:v>75.349999999999994</c:v>
                </c:pt>
                <c:pt idx="4">
                  <c:v>73.41</c:v>
                </c:pt>
              </c:numCache>
            </c:numRef>
          </c:val>
          <c:extLst>
            <c:ext xmlns:c16="http://schemas.microsoft.com/office/drawing/2014/chart" uri="{C3380CC4-5D6E-409C-BE32-E72D297353CC}">
              <c16:uniqueId val="{00000000-EF09-4CBD-AD6B-70D23F538EB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EF09-4CBD-AD6B-70D23F538EB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124.48</c:v>
                </c:pt>
                <c:pt idx="1">
                  <c:v>121.51</c:v>
                </c:pt>
                <c:pt idx="2">
                  <c:v>103.4</c:v>
                </c:pt>
                <c:pt idx="3">
                  <c:v>100.85</c:v>
                </c:pt>
                <c:pt idx="4">
                  <c:v>101.31</c:v>
                </c:pt>
              </c:numCache>
            </c:numRef>
          </c:val>
          <c:extLst>
            <c:ext xmlns:c16="http://schemas.microsoft.com/office/drawing/2014/chart" uri="{C3380CC4-5D6E-409C-BE32-E72D297353CC}">
              <c16:uniqueId val="{00000000-3A27-4386-8DF6-507C398B632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3A27-4386-8DF6-507C398B632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48.54</c:v>
                </c:pt>
                <c:pt idx="1">
                  <c:v>46.75</c:v>
                </c:pt>
                <c:pt idx="2">
                  <c:v>33.18</c:v>
                </c:pt>
                <c:pt idx="3">
                  <c:v>34.89</c:v>
                </c:pt>
                <c:pt idx="4">
                  <c:v>36.92</c:v>
                </c:pt>
              </c:numCache>
            </c:numRef>
          </c:val>
          <c:extLst>
            <c:ext xmlns:c16="http://schemas.microsoft.com/office/drawing/2014/chart" uri="{C3380CC4-5D6E-409C-BE32-E72D297353CC}">
              <c16:uniqueId val="{00000000-F717-4150-9F0B-D6B988FF9AE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F717-4150-9F0B-D6B988FF9AE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6.01</c:v>
                </c:pt>
                <c:pt idx="1">
                  <c:v>10.92</c:v>
                </c:pt>
                <c:pt idx="2">
                  <c:v>8.4499999999999993</c:v>
                </c:pt>
                <c:pt idx="3">
                  <c:v>11.39</c:v>
                </c:pt>
                <c:pt idx="4">
                  <c:v>13.92</c:v>
                </c:pt>
              </c:numCache>
            </c:numRef>
          </c:val>
          <c:extLst>
            <c:ext xmlns:c16="http://schemas.microsoft.com/office/drawing/2014/chart" uri="{C3380CC4-5D6E-409C-BE32-E72D297353CC}">
              <c16:uniqueId val="{00000000-BF8F-4332-B567-85588D7E6A0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BF8F-4332-B567-85588D7E6A0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26-43C3-96A1-1F2BC2C2576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9226-43C3-96A1-1F2BC2C2576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720.19</c:v>
                </c:pt>
                <c:pt idx="1">
                  <c:v>285.06</c:v>
                </c:pt>
                <c:pt idx="2">
                  <c:v>297.57</c:v>
                </c:pt>
                <c:pt idx="3">
                  <c:v>235.87</c:v>
                </c:pt>
                <c:pt idx="4">
                  <c:v>232.35</c:v>
                </c:pt>
              </c:numCache>
            </c:numRef>
          </c:val>
          <c:extLst>
            <c:ext xmlns:c16="http://schemas.microsoft.com/office/drawing/2014/chart" uri="{C3380CC4-5D6E-409C-BE32-E72D297353CC}">
              <c16:uniqueId val="{00000000-F6C6-43A5-8972-A535F4719D4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F6C6-43A5-8972-A535F4719D4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47.32</c:v>
                </c:pt>
                <c:pt idx="1">
                  <c:v>63.1</c:v>
                </c:pt>
                <c:pt idx="2">
                  <c:v>192.06</c:v>
                </c:pt>
                <c:pt idx="3">
                  <c:v>185.75</c:v>
                </c:pt>
                <c:pt idx="4">
                  <c:v>179.78</c:v>
                </c:pt>
              </c:numCache>
            </c:numRef>
          </c:val>
          <c:extLst>
            <c:ext xmlns:c16="http://schemas.microsoft.com/office/drawing/2014/chart" uri="{C3380CC4-5D6E-409C-BE32-E72D297353CC}">
              <c16:uniqueId val="{00000000-3B4F-43BD-8209-56F340AC07A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3B4F-43BD-8209-56F340AC07A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128.79</c:v>
                </c:pt>
                <c:pt idx="1">
                  <c:v>125.25</c:v>
                </c:pt>
                <c:pt idx="2">
                  <c:v>97.52</c:v>
                </c:pt>
                <c:pt idx="3">
                  <c:v>95.11</c:v>
                </c:pt>
                <c:pt idx="4">
                  <c:v>96.82</c:v>
                </c:pt>
              </c:numCache>
            </c:numRef>
          </c:val>
          <c:extLst>
            <c:ext xmlns:c16="http://schemas.microsoft.com/office/drawing/2014/chart" uri="{C3380CC4-5D6E-409C-BE32-E72D297353CC}">
              <c16:uniqueId val="{00000000-0B42-4180-97CC-DF5BA5B7DC6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0B42-4180-97CC-DF5BA5B7DC6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151.07</c:v>
                </c:pt>
                <c:pt idx="1">
                  <c:v>155.38</c:v>
                </c:pt>
                <c:pt idx="2">
                  <c:v>197.94</c:v>
                </c:pt>
                <c:pt idx="3">
                  <c:v>203.57</c:v>
                </c:pt>
                <c:pt idx="4">
                  <c:v>200.93</c:v>
                </c:pt>
              </c:numCache>
            </c:numRef>
          </c:val>
          <c:extLst>
            <c:ext xmlns:c16="http://schemas.microsoft.com/office/drawing/2014/chart" uri="{C3380CC4-5D6E-409C-BE32-E72D297353CC}">
              <c16:uniqueId val="{00000000-3BC7-45BB-84FF-D280938B1AC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3BC7-45BB-84FF-D280938B1AC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31" zoomScale="80" zoomScaleNormal="80" workbookViewId="0">
      <selection activeCell="AX58" sqref="AX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岐阜県　中津川市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78304</v>
      </c>
      <c r="AM8" s="71"/>
      <c r="AN8" s="71"/>
      <c r="AO8" s="71"/>
      <c r="AP8" s="71"/>
      <c r="AQ8" s="71"/>
      <c r="AR8" s="71"/>
      <c r="AS8" s="71"/>
      <c r="AT8" s="67">
        <f>データ!$S$6</f>
        <v>676.45</v>
      </c>
      <c r="AU8" s="68"/>
      <c r="AV8" s="68"/>
      <c r="AW8" s="68"/>
      <c r="AX8" s="68"/>
      <c r="AY8" s="68"/>
      <c r="AZ8" s="68"/>
      <c r="BA8" s="68"/>
      <c r="BB8" s="70">
        <f>データ!$T$6</f>
        <v>115.76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78.819999999999993</v>
      </c>
      <c r="J10" s="68"/>
      <c r="K10" s="68"/>
      <c r="L10" s="68"/>
      <c r="M10" s="68"/>
      <c r="N10" s="68"/>
      <c r="O10" s="69"/>
      <c r="P10" s="70">
        <f>データ!$P$6</f>
        <v>98.96</v>
      </c>
      <c r="Q10" s="70"/>
      <c r="R10" s="70"/>
      <c r="S10" s="70"/>
      <c r="T10" s="70"/>
      <c r="U10" s="70"/>
      <c r="V10" s="70"/>
      <c r="W10" s="71">
        <f>データ!$Q$6</f>
        <v>3410</v>
      </c>
      <c r="X10" s="71"/>
      <c r="Y10" s="71"/>
      <c r="Z10" s="71"/>
      <c r="AA10" s="71"/>
      <c r="AB10" s="71"/>
      <c r="AC10" s="71"/>
      <c r="AD10" s="2"/>
      <c r="AE10" s="2"/>
      <c r="AF10" s="2"/>
      <c r="AG10" s="2"/>
      <c r="AH10" s="4"/>
      <c r="AI10" s="4"/>
      <c r="AJ10" s="4"/>
      <c r="AK10" s="4"/>
      <c r="AL10" s="71">
        <f>データ!$U$6</f>
        <v>77054</v>
      </c>
      <c r="AM10" s="71"/>
      <c r="AN10" s="71"/>
      <c r="AO10" s="71"/>
      <c r="AP10" s="71"/>
      <c r="AQ10" s="71"/>
      <c r="AR10" s="71"/>
      <c r="AS10" s="71"/>
      <c r="AT10" s="67">
        <f>データ!$V$6</f>
        <v>247.75</v>
      </c>
      <c r="AU10" s="68"/>
      <c r="AV10" s="68"/>
      <c r="AW10" s="68"/>
      <c r="AX10" s="68"/>
      <c r="AY10" s="68"/>
      <c r="AZ10" s="68"/>
      <c r="BA10" s="68"/>
      <c r="BB10" s="70">
        <f>データ!$W$6</f>
        <v>311.02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XGXhPtdxFobDkHnEvKP8U/hkLFYcfKDb8cF9OfiaZCC43ePks3VAZt4qNYvFRD+uz8gvIQr2JwCXunmFzrd6NQ==" saltValue="XR8DD+BYiv8ygMnSJTeEM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212067</v>
      </c>
      <c r="D6" s="34">
        <f t="shared" si="3"/>
        <v>46</v>
      </c>
      <c r="E6" s="34">
        <f t="shared" si="3"/>
        <v>1</v>
      </c>
      <c r="F6" s="34">
        <f t="shared" si="3"/>
        <v>0</v>
      </c>
      <c r="G6" s="34">
        <f t="shared" si="3"/>
        <v>1</v>
      </c>
      <c r="H6" s="34" t="str">
        <f t="shared" si="3"/>
        <v>岐阜県　中津川市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78.819999999999993</v>
      </c>
      <c r="P6" s="35">
        <f t="shared" si="3"/>
        <v>98.96</v>
      </c>
      <c r="Q6" s="35">
        <f t="shared" si="3"/>
        <v>3410</v>
      </c>
      <c r="R6" s="35">
        <f t="shared" si="3"/>
        <v>78304</v>
      </c>
      <c r="S6" s="35">
        <f t="shared" si="3"/>
        <v>676.45</v>
      </c>
      <c r="T6" s="35">
        <f t="shared" si="3"/>
        <v>115.76</v>
      </c>
      <c r="U6" s="35">
        <f t="shared" si="3"/>
        <v>77054</v>
      </c>
      <c r="V6" s="35">
        <f t="shared" si="3"/>
        <v>247.75</v>
      </c>
      <c r="W6" s="35">
        <f t="shared" si="3"/>
        <v>311.02</v>
      </c>
      <c r="X6" s="36">
        <f>IF(X7="",NA(),X7)</f>
        <v>124.48</v>
      </c>
      <c r="Y6" s="36">
        <f t="shared" ref="Y6:AG6" si="4">IF(Y7="",NA(),Y7)</f>
        <v>121.51</v>
      </c>
      <c r="Z6" s="36">
        <f t="shared" si="4"/>
        <v>103.4</v>
      </c>
      <c r="AA6" s="36">
        <f t="shared" si="4"/>
        <v>100.85</v>
      </c>
      <c r="AB6" s="36">
        <f t="shared" si="4"/>
        <v>101.31</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720.19</v>
      </c>
      <c r="AU6" s="36">
        <f t="shared" ref="AU6:BC6" si="6">IF(AU7="",NA(),AU7)</f>
        <v>285.06</v>
      </c>
      <c r="AV6" s="36">
        <f t="shared" si="6"/>
        <v>297.57</v>
      </c>
      <c r="AW6" s="36">
        <f t="shared" si="6"/>
        <v>235.87</v>
      </c>
      <c r="AX6" s="36">
        <f t="shared" si="6"/>
        <v>232.35</v>
      </c>
      <c r="AY6" s="36">
        <f t="shared" si="6"/>
        <v>346.59</v>
      </c>
      <c r="AZ6" s="36">
        <f t="shared" si="6"/>
        <v>357.82</v>
      </c>
      <c r="BA6" s="36">
        <f t="shared" si="6"/>
        <v>355.5</v>
      </c>
      <c r="BB6" s="36">
        <f t="shared" si="6"/>
        <v>349.83</v>
      </c>
      <c r="BC6" s="36">
        <f t="shared" si="6"/>
        <v>360.86</v>
      </c>
      <c r="BD6" s="35" t="str">
        <f>IF(BD7="","",IF(BD7="-","【-】","【"&amp;SUBSTITUTE(TEXT(BD7,"#,##0.00"),"-","△")&amp;"】"))</f>
        <v>【264.97】</v>
      </c>
      <c r="BE6" s="36">
        <f>IF(BE7="",NA(),BE7)</f>
        <v>47.32</v>
      </c>
      <c r="BF6" s="36">
        <f t="shared" ref="BF6:BN6" si="7">IF(BF7="",NA(),BF7)</f>
        <v>63.1</v>
      </c>
      <c r="BG6" s="36">
        <f t="shared" si="7"/>
        <v>192.06</v>
      </c>
      <c r="BH6" s="36">
        <f t="shared" si="7"/>
        <v>185.75</v>
      </c>
      <c r="BI6" s="36">
        <f t="shared" si="7"/>
        <v>179.78</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128.79</v>
      </c>
      <c r="BQ6" s="36">
        <f t="shared" ref="BQ6:BY6" si="8">IF(BQ7="",NA(),BQ7)</f>
        <v>125.25</v>
      </c>
      <c r="BR6" s="36">
        <f t="shared" si="8"/>
        <v>97.52</v>
      </c>
      <c r="BS6" s="36">
        <f t="shared" si="8"/>
        <v>95.11</v>
      </c>
      <c r="BT6" s="36">
        <f t="shared" si="8"/>
        <v>96.82</v>
      </c>
      <c r="BU6" s="36">
        <f t="shared" si="8"/>
        <v>105.71</v>
      </c>
      <c r="BV6" s="36">
        <f t="shared" si="8"/>
        <v>106.01</v>
      </c>
      <c r="BW6" s="36">
        <f t="shared" si="8"/>
        <v>104.57</v>
      </c>
      <c r="BX6" s="36">
        <f t="shared" si="8"/>
        <v>103.54</v>
      </c>
      <c r="BY6" s="36">
        <f t="shared" si="8"/>
        <v>103.32</v>
      </c>
      <c r="BZ6" s="35" t="str">
        <f>IF(BZ7="","",IF(BZ7="-","【-】","【"&amp;SUBSTITUTE(TEXT(BZ7,"#,##0.00"),"-","△")&amp;"】"))</f>
        <v>【103.24】</v>
      </c>
      <c r="CA6" s="36">
        <f>IF(CA7="",NA(),CA7)</f>
        <v>151.07</v>
      </c>
      <c r="CB6" s="36">
        <f t="shared" ref="CB6:CJ6" si="9">IF(CB7="",NA(),CB7)</f>
        <v>155.38</v>
      </c>
      <c r="CC6" s="36">
        <f t="shared" si="9"/>
        <v>197.94</v>
      </c>
      <c r="CD6" s="36">
        <f t="shared" si="9"/>
        <v>203.57</v>
      </c>
      <c r="CE6" s="36">
        <f t="shared" si="9"/>
        <v>200.93</v>
      </c>
      <c r="CF6" s="36">
        <f t="shared" si="9"/>
        <v>162.15</v>
      </c>
      <c r="CG6" s="36">
        <f t="shared" si="9"/>
        <v>162.24</v>
      </c>
      <c r="CH6" s="36">
        <f t="shared" si="9"/>
        <v>165.47</v>
      </c>
      <c r="CI6" s="36">
        <f t="shared" si="9"/>
        <v>167.46</v>
      </c>
      <c r="CJ6" s="36">
        <f t="shared" si="9"/>
        <v>168.56</v>
      </c>
      <c r="CK6" s="35" t="str">
        <f>IF(CK7="","",IF(CK7="-","【-】","【"&amp;SUBSTITUTE(TEXT(CK7,"#,##0.00"),"-","△")&amp;"】"))</f>
        <v>【168.38】</v>
      </c>
      <c r="CL6" s="36">
        <f>IF(CL7="",NA(),CL7)</f>
        <v>67.38</v>
      </c>
      <c r="CM6" s="36">
        <f t="shared" ref="CM6:CU6" si="10">IF(CM7="",NA(),CM7)</f>
        <v>66.69</v>
      </c>
      <c r="CN6" s="36">
        <f t="shared" si="10"/>
        <v>68.06</v>
      </c>
      <c r="CO6" s="36">
        <f t="shared" si="10"/>
        <v>69.010000000000005</v>
      </c>
      <c r="CP6" s="36">
        <f t="shared" si="10"/>
        <v>70.38</v>
      </c>
      <c r="CQ6" s="36">
        <f t="shared" si="10"/>
        <v>59.34</v>
      </c>
      <c r="CR6" s="36">
        <f t="shared" si="10"/>
        <v>59.11</v>
      </c>
      <c r="CS6" s="36">
        <f t="shared" si="10"/>
        <v>59.74</v>
      </c>
      <c r="CT6" s="36">
        <f t="shared" si="10"/>
        <v>59.46</v>
      </c>
      <c r="CU6" s="36">
        <f t="shared" si="10"/>
        <v>59.51</v>
      </c>
      <c r="CV6" s="35" t="str">
        <f>IF(CV7="","",IF(CV7="-","【-】","【"&amp;SUBSTITUTE(TEXT(CV7,"#,##0.00"),"-","△")&amp;"】"))</f>
        <v>【60.00】</v>
      </c>
      <c r="CW6" s="36">
        <f>IF(CW7="",NA(),CW7)</f>
        <v>81.45</v>
      </c>
      <c r="CX6" s="36">
        <f t="shared" ref="CX6:DF6" si="11">IF(CX7="",NA(),CX7)</f>
        <v>83.41</v>
      </c>
      <c r="CY6" s="36">
        <f t="shared" si="11"/>
        <v>76.56</v>
      </c>
      <c r="CZ6" s="36">
        <f t="shared" si="11"/>
        <v>75.349999999999994</v>
      </c>
      <c r="DA6" s="36">
        <f t="shared" si="11"/>
        <v>73.41</v>
      </c>
      <c r="DB6" s="36">
        <f t="shared" si="11"/>
        <v>87.74</v>
      </c>
      <c r="DC6" s="36">
        <f t="shared" si="11"/>
        <v>87.91</v>
      </c>
      <c r="DD6" s="36">
        <f t="shared" si="11"/>
        <v>87.28</v>
      </c>
      <c r="DE6" s="36">
        <f t="shared" si="11"/>
        <v>87.41</v>
      </c>
      <c r="DF6" s="36">
        <f t="shared" si="11"/>
        <v>87.08</v>
      </c>
      <c r="DG6" s="35" t="str">
        <f>IF(DG7="","",IF(DG7="-","【-】","【"&amp;SUBSTITUTE(TEXT(DG7,"#,##0.00"),"-","△")&amp;"】"))</f>
        <v>【89.80】</v>
      </c>
      <c r="DH6" s="36">
        <f>IF(DH7="",NA(),DH7)</f>
        <v>48.54</v>
      </c>
      <c r="DI6" s="36">
        <f t="shared" ref="DI6:DQ6" si="12">IF(DI7="",NA(),DI7)</f>
        <v>46.75</v>
      </c>
      <c r="DJ6" s="36">
        <f t="shared" si="12"/>
        <v>33.18</v>
      </c>
      <c r="DK6" s="36">
        <f t="shared" si="12"/>
        <v>34.89</v>
      </c>
      <c r="DL6" s="36">
        <f t="shared" si="12"/>
        <v>36.92</v>
      </c>
      <c r="DM6" s="36">
        <f t="shared" si="12"/>
        <v>46.27</v>
      </c>
      <c r="DN6" s="36">
        <f t="shared" si="12"/>
        <v>46.88</v>
      </c>
      <c r="DO6" s="36">
        <f t="shared" si="12"/>
        <v>46.94</v>
      </c>
      <c r="DP6" s="36">
        <f t="shared" si="12"/>
        <v>47.62</v>
      </c>
      <c r="DQ6" s="36">
        <f t="shared" si="12"/>
        <v>48.55</v>
      </c>
      <c r="DR6" s="35" t="str">
        <f>IF(DR7="","",IF(DR7="-","【-】","【"&amp;SUBSTITUTE(TEXT(DR7,"#,##0.00"),"-","△")&amp;"】"))</f>
        <v>【49.59】</v>
      </c>
      <c r="DS6" s="36">
        <f>IF(DS7="",NA(),DS7)</f>
        <v>6.01</v>
      </c>
      <c r="DT6" s="36">
        <f t="shared" ref="DT6:EB6" si="13">IF(DT7="",NA(),DT7)</f>
        <v>10.92</v>
      </c>
      <c r="DU6" s="36">
        <f t="shared" si="13"/>
        <v>8.4499999999999993</v>
      </c>
      <c r="DV6" s="36">
        <f t="shared" si="13"/>
        <v>11.39</v>
      </c>
      <c r="DW6" s="36">
        <f t="shared" si="13"/>
        <v>13.92</v>
      </c>
      <c r="DX6" s="36">
        <f t="shared" si="13"/>
        <v>10.93</v>
      </c>
      <c r="DY6" s="36">
        <f t="shared" si="13"/>
        <v>13.39</v>
      </c>
      <c r="DZ6" s="36">
        <f t="shared" si="13"/>
        <v>14.48</v>
      </c>
      <c r="EA6" s="36">
        <f t="shared" si="13"/>
        <v>16.27</v>
      </c>
      <c r="EB6" s="36">
        <f t="shared" si="13"/>
        <v>17.11</v>
      </c>
      <c r="EC6" s="35" t="str">
        <f>IF(EC7="","",IF(EC7="-","【-】","【"&amp;SUBSTITUTE(TEXT(EC7,"#,##0.00"),"-","△")&amp;"】"))</f>
        <v>【19.44】</v>
      </c>
      <c r="ED6" s="36">
        <f>IF(ED7="",NA(),ED7)</f>
        <v>0.86</v>
      </c>
      <c r="EE6" s="36">
        <f t="shared" ref="EE6:EM6" si="14">IF(EE7="",NA(),EE7)</f>
        <v>1.31</v>
      </c>
      <c r="EF6" s="36">
        <f t="shared" si="14"/>
        <v>0.73</v>
      </c>
      <c r="EG6" s="36">
        <f t="shared" si="14"/>
        <v>0.91</v>
      </c>
      <c r="EH6" s="36">
        <f t="shared" si="14"/>
        <v>0.63</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212067</v>
      </c>
      <c r="D7" s="38">
        <v>46</v>
      </c>
      <c r="E7" s="38">
        <v>1</v>
      </c>
      <c r="F7" s="38">
        <v>0</v>
      </c>
      <c r="G7" s="38">
        <v>1</v>
      </c>
      <c r="H7" s="38" t="s">
        <v>92</v>
      </c>
      <c r="I7" s="38" t="s">
        <v>93</v>
      </c>
      <c r="J7" s="38" t="s">
        <v>94</v>
      </c>
      <c r="K7" s="38" t="s">
        <v>95</v>
      </c>
      <c r="L7" s="38" t="s">
        <v>96</v>
      </c>
      <c r="M7" s="38" t="s">
        <v>97</v>
      </c>
      <c r="N7" s="39" t="s">
        <v>98</v>
      </c>
      <c r="O7" s="39">
        <v>78.819999999999993</v>
      </c>
      <c r="P7" s="39">
        <v>98.96</v>
      </c>
      <c r="Q7" s="39">
        <v>3410</v>
      </c>
      <c r="R7" s="39">
        <v>78304</v>
      </c>
      <c r="S7" s="39">
        <v>676.45</v>
      </c>
      <c r="T7" s="39">
        <v>115.76</v>
      </c>
      <c r="U7" s="39">
        <v>77054</v>
      </c>
      <c r="V7" s="39">
        <v>247.75</v>
      </c>
      <c r="W7" s="39">
        <v>311.02</v>
      </c>
      <c r="X7" s="39">
        <v>124.48</v>
      </c>
      <c r="Y7" s="39">
        <v>121.51</v>
      </c>
      <c r="Z7" s="39">
        <v>103.4</v>
      </c>
      <c r="AA7" s="39">
        <v>100.85</v>
      </c>
      <c r="AB7" s="39">
        <v>101.31</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720.19</v>
      </c>
      <c r="AU7" s="39">
        <v>285.06</v>
      </c>
      <c r="AV7" s="39">
        <v>297.57</v>
      </c>
      <c r="AW7" s="39">
        <v>235.87</v>
      </c>
      <c r="AX7" s="39">
        <v>232.35</v>
      </c>
      <c r="AY7" s="39">
        <v>346.59</v>
      </c>
      <c r="AZ7" s="39">
        <v>357.82</v>
      </c>
      <c r="BA7" s="39">
        <v>355.5</v>
      </c>
      <c r="BB7" s="39">
        <v>349.83</v>
      </c>
      <c r="BC7" s="39">
        <v>360.86</v>
      </c>
      <c r="BD7" s="39">
        <v>264.97000000000003</v>
      </c>
      <c r="BE7" s="39">
        <v>47.32</v>
      </c>
      <c r="BF7" s="39">
        <v>63.1</v>
      </c>
      <c r="BG7" s="39">
        <v>192.06</v>
      </c>
      <c r="BH7" s="39">
        <v>185.75</v>
      </c>
      <c r="BI7" s="39">
        <v>179.78</v>
      </c>
      <c r="BJ7" s="39">
        <v>312.02999999999997</v>
      </c>
      <c r="BK7" s="39">
        <v>307.45999999999998</v>
      </c>
      <c r="BL7" s="39">
        <v>312.58</v>
      </c>
      <c r="BM7" s="39">
        <v>314.87</v>
      </c>
      <c r="BN7" s="39">
        <v>309.27999999999997</v>
      </c>
      <c r="BO7" s="39">
        <v>266.61</v>
      </c>
      <c r="BP7" s="39">
        <v>128.79</v>
      </c>
      <c r="BQ7" s="39">
        <v>125.25</v>
      </c>
      <c r="BR7" s="39">
        <v>97.52</v>
      </c>
      <c r="BS7" s="39">
        <v>95.11</v>
      </c>
      <c r="BT7" s="39">
        <v>96.82</v>
      </c>
      <c r="BU7" s="39">
        <v>105.71</v>
      </c>
      <c r="BV7" s="39">
        <v>106.01</v>
      </c>
      <c r="BW7" s="39">
        <v>104.57</v>
      </c>
      <c r="BX7" s="39">
        <v>103.54</v>
      </c>
      <c r="BY7" s="39">
        <v>103.32</v>
      </c>
      <c r="BZ7" s="39">
        <v>103.24</v>
      </c>
      <c r="CA7" s="39">
        <v>151.07</v>
      </c>
      <c r="CB7" s="39">
        <v>155.38</v>
      </c>
      <c r="CC7" s="39">
        <v>197.94</v>
      </c>
      <c r="CD7" s="39">
        <v>203.57</v>
      </c>
      <c r="CE7" s="39">
        <v>200.93</v>
      </c>
      <c r="CF7" s="39">
        <v>162.15</v>
      </c>
      <c r="CG7" s="39">
        <v>162.24</v>
      </c>
      <c r="CH7" s="39">
        <v>165.47</v>
      </c>
      <c r="CI7" s="39">
        <v>167.46</v>
      </c>
      <c r="CJ7" s="39">
        <v>168.56</v>
      </c>
      <c r="CK7" s="39">
        <v>168.38</v>
      </c>
      <c r="CL7" s="39">
        <v>67.38</v>
      </c>
      <c r="CM7" s="39">
        <v>66.69</v>
      </c>
      <c r="CN7" s="39">
        <v>68.06</v>
      </c>
      <c r="CO7" s="39">
        <v>69.010000000000005</v>
      </c>
      <c r="CP7" s="39">
        <v>70.38</v>
      </c>
      <c r="CQ7" s="39">
        <v>59.34</v>
      </c>
      <c r="CR7" s="39">
        <v>59.11</v>
      </c>
      <c r="CS7" s="39">
        <v>59.74</v>
      </c>
      <c r="CT7" s="39">
        <v>59.46</v>
      </c>
      <c r="CU7" s="39">
        <v>59.51</v>
      </c>
      <c r="CV7" s="39">
        <v>60</v>
      </c>
      <c r="CW7" s="39">
        <v>81.45</v>
      </c>
      <c r="CX7" s="39">
        <v>83.41</v>
      </c>
      <c r="CY7" s="39">
        <v>76.56</v>
      </c>
      <c r="CZ7" s="39">
        <v>75.349999999999994</v>
      </c>
      <c r="DA7" s="39">
        <v>73.41</v>
      </c>
      <c r="DB7" s="39">
        <v>87.74</v>
      </c>
      <c r="DC7" s="39">
        <v>87.91</v>
      </c>
      <c r="DD7" s="39">
        <v>87.28</v>
      </c>
      <c r="DE7" s="39">
        <v>87.41</v>
      </c>
      <c r="DF7" s="39">
        <v>87.08</v>
      </c>
      <c r="DG7" s="39">
        <v>89.8</v>
      </c>
      <c r="DH7" s="39">
        <v>48.54</v>
      </c>
      <c r="DI7" s="39">
        <v>46.75</v>
      </c>
      <c r="DJ7" s="39">
        <v>33.18</v>
      </c>
      <c r="DK7" s="39">
        <v>34.89</v>
      </c>
      <c r="DL7" s="39">
        <v>36.92</v>
      </c>
      <c r="DM7" s="39">
        <v>46.27</v>
      </c>
      <c r="DN7" s="39">
        <v>46.88</v>
      </c>
      <c r="DO7" s="39">
        <v>46.94</v>
      </c>
      <c r="DP7" s="39">
        <v>47.62</v>
      </c>
      <c r="DQ7" s="39">
        <v>48.55</v>
      </c>
      <c r="DR7" s="39">
        <v>49.59</v>
      </c>
      <c r="DS7" s="39">
        <v>6.01</v>
      </c>
      <c r="DT7" s="39">
        <v>10.92</v>
      </c>
      <c r="DU7" s="39">
        <v>8.4499999999999993</v>
      </c>
      <c r="DV7" s="39">
        <v>11.39</v>
      </c>
      <c r="DW7" s="39">
        <v>13.92</v>
      </c>
      <c r="DX7" s="39">
        <v>10.93</v>
      </c>
      <c r="DY7" s="39">
        <v>13.39</v>
      </c>
      <c r="DZ7" s="39">
        <v>14.48</v>
      </c>
      <c r="EA7" s="39">
        <v>16.27</v>
      </c>
      <c r="EB7" s="39">
        <v>17.11</v>
      </c>
      <c r="EC7" s="39">
        <v>19.440000000000001</v>
      </c>
      <c r="ED7" s="39">
        <v>0.86</v>
      </c>
      <c r="EE7" s="39">
        <v>1.31</v>
      </c>
      <c r="EF7" s="39">
        <v>0.73</v>
      </c>
      <c r="EG7" s="39">
        <v>0.91</v>
      </c>
      <c r="EH7" s="39">
        <v>0.63</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桂川さおり</cp:lastModifiedBy>
  <cp:lastPrinted>2021-02-10T11:32:28Z</cp:lastPrinted>
  <dcterms:created xsi:type="dcterms:W3CDTF">2020-12-04T02:09:00Z</dcterms:created>
  <dcterms:modified xsi:type="dcterms:W3CDTF">2021-02-16T02:15:27Z</dcterms:modified>
  <cp:category/>
</cp:coreProperties>
</file>