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15" yWindow="4020" windowWidth="20520" windowHeight="406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AQ10" i="4" s="1"/>
  <c r="T6" i="5"/>
  <c r="S6" i="5"/>
  <c r="R6" i="5"/>
  <c r="Q6" i="5"/>
  <c r="AI8" i="4" s="1"/>
  <c r="P6" i="5"/>
  <c r="Z10" i="4" s="1"/>
  <c r="O6" i="5"/>
  <c r="N6" i="5"/>
  <c r="J10" i="4" s="1"/>
  <c r="M6" i="5"/>
  <c r="L6" i="5"/>
  <c r="Z8" i="4" s="1"/>
  <c r="K6" i="5"/>
  <c r="J6" i="5"/>
  <c r="J8" i="4" s="1"/>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I10" i="4"/>
  <c r="R10" i="4"/>
  <c r="B10" i="4"/>
  <c r="AY8" i="4"/>
  <c r="AQ8" i="4"/>
  <c r="R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<sst xmlns="http://schemas.openxmlformats.org/spreadsheetml/2006/main" count="217" uniqueCount="107">
  <si>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</si>
  <si>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</si>
  <si>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</si>
  <si>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</si>
  <si>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</si>
  <si>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</si>
  <si>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</si>
  <si>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</si>
  <si>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</si>
  <si>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</si>
  <si>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</si>
  <si>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</si>
  <si>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</si>
  <si>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</si>
  <si>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</si>
  <si>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</si>
  <si>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</si>
  <si>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</si>
  <si>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</si>
  <si>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</si>
  <si>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</si>
  <si>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</si>
  <si>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</si>
  <si>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</si>
  <si>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</si>
  <si>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</si>
  <si>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</si>
  <si>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</si>
  <si>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</si>
  <si>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</si>
  <si>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</si>
  <si>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</si>
  <si>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</si>
  <si>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</si>
  <si>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</si>
  <si>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</si>
  <si>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</si>
  <si>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</si>
  <si>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</si>
  <si>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</si>
  <si>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</si>
  <si>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</si>
  <si>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</si>
  <si>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</si>
  <si>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</si>
  <si>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</si>
  <si>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</si>
  <si>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</si>
  <si>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</si>
  <si>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</si>
  <si>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</si>
  <si>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</si>
  <si>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</si>
  <si>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</si>
  <si>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</si>
  <si>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</si>
  <si>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</si>
  <si>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</si>
  <si>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</si>
  <si>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</si>
  <si>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</si>
  <si>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</si>
  <si>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</si>
  <si>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</si>
  <si>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</si>
  <si>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</si>
  <si>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</si>
  <si>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</si>
  <si>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</si>
  <si>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</si>
  <si>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</si>
  <si>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</si>
  <si>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</si>
  <si>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</si>
  <si>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</si>
  <si>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</si>
  <si>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</si>
  <si>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</si>
  <si>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</si>
  <si>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</si>
  <si>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</si>
  <si>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</si>
  <si>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</si>
  <si>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</si>
  <si>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</si>
  <si>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</si>
  <si>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</si>
  <si>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</si>
  <si>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</si>
  <si>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</si>
  <si>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</si>
  <si>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</si>
  <si>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</si>
  <si>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岐阜県　中津川市</t>
  </si>
  <si>
    <t>法適用</t>
  </si>
  <si>
    <t>水道事業</t>
  </si>
  <si>
    <t>末端給水事業</t>
  </si>
  <si>
    <t>A4</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</si>
  <si>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</si>
  <si>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</si>
  <si>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</si>
  <si>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</si>
  <si>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</si>
  <si>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</si>
  <si>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①経常収支比率は100％を超えた健全な水準で推移しています。今後は人口減少等に伴う料金収入の減少が予想されるため、経営の効率性を高め、健全性を維持していきます。
②累積欠損金比率は平成26年度に0％となりました。今後は老朽化施設更新費用等の増加も見込みながら、引き続き計画的事業運営に努めます。
③流動比率は類似団体平均値を上回っており、1年以内に支払うべき債務に対して、現金等を十分保有していることを示しています。
④企業債残高対給水収益比率は50％前後で推移し、徐々に減少しており、類似団体と比較しても良好な比率です。今後は施設更新等の設備投資が増えることになりますが、企業債借入は最低限に留め、引き続き健全な支払能力の維持に努めます。
⑤料金回収率は100％を超えた水準で推移しており、給水に必要な費用を料金収入で賄えていることを示しています。今後も経費削減に努め、健全経営を維持していきます。
⑥給水原価は会計制度変更の影響もあり、平成26年時点で類似団体と比較して低価格となりました。今後は施設更新等の影響で給水原価の上昇が予想されますが、経営の効率化により給水原価をできるだけ抑えるよう努めます。
⑦施設利用率は類似団体と比較して高く、施設規模や稼働状況は良好に推移しています。
⑧有収率は類似団体と比較して低い割合であるため、今後は計画的に管路更新を行い、有収率の向上に努めます。</t>
    <rPh sb="1" eb="3">
      <t>ケイジョウ</t>
    </rPh>
    <rPh sb="3" eb="5">
      <t>シュウシ</t>
    </rPh>
    <rPh sb="5" eb="7">
      <t>ヒリツ</t>
    </rPh>
    <rPh sb="13" eb="14">
      <t>コ</t>
    </rPh>
    <rPh sb="16" eb="18">
      <t>ケンゼン</t>
    </rPh>
    <rPh sb="19" eb="21">
      <t>スイジュン</t>
    </rPh>
    <rPh sb="22" eb="24">
      <t>スイイ</t>
    </rPh>
    <rPh sb="30" eb="32">
      <t>コンゴ</t>
    </rPh>
    <rPh sb="37" eb="38">
      <t>トウ</t>
    </rPh>
    <rPh sb="39" eb="40">
      <t>トモナ</t>
    </rPh>
    <rPh sb="41" eb="43">
      <t>リョウキン</t>
    </rPh>
    <rPh sb="43" eb="45">
      <t>シュウニュウ</t>
    </rPh>
    <rPh sb="46" eb="48">
      <t>ゲンショウ</t>
    </rPh>
    <rPh sb="49" eb="51">
      <t>ヨソウ</t>
    </rPh>
    <rPh sb="57" eb="59">
      <t>ケイエイ</t>
    </rPh>
    <rPh sb="67" eb="70">
      <t>ケンゼンセイ</t>
    </rPh>
    <rPh sb="71" eb="73">
      <t>イジ</t>
    </rPh>
    <rPh sb="87" eb="89">
      <t>ヒリツ</t>
    </rPh>
    <rPh sb="106" eb="108">
      <t>コンゴ</t>
    </rPh>
    <rPh sb="109" eb="112">
      <t>ロウキュウカ</t>
    </rPh>
    <rPh sb="112" eb="114">
      <t>シセツ</t>
    </rPh>
    <rPh sb="114" eb="116">
      <t>コウシン</t>
    </rPh>
    <rPh sb="116" eb="118">
      <t>ヒヨウ</t>
    </rPh>
    <rPh sb="118" eb="119">
      <t>トウ</t>
    </rPh>
    <rPh sb="120" eb="122">
      <t>ゾウカ</t>
    </rPh>
    <rPh sb="123" eb="125">
      <t>ミコ</t>
    </rPh>
    <rPh sb="130" eb="131">
      <t>ヒ</t>
    </rPh>
    <rPh sb="132" eb="133">
      <t>ツヅ</t>
    </rPh>
    <rPh sb="134" eb="136">
      <t>ケイカク</t>
    </rPh>
    <rPh sb="136" eb="137">
      <t>テキ</t>
    </rPh>
    <rPh sb="137" eb="139">
      <t>ジギョウ</t>
    </rPh>
    <rPh sb="139" eb="141">
      <t>ウンエイ</t>
    </rPh>
    <rPh sb="142" eb="143">
      <t>ツト</t>
    </rPh>
    <rPh sb="149" eb="151">
      <t>リュウドウ</t>
    </rPh>
    <rPh sb="151" eb="153">
      <t>ヒリツ</t>
    </rPh>
    <rPh sb="154" eb="156">
      <t>ルイジ</t>
    </rPh>
    <rPh sb="156" eb="158">
      <t>ダンタイ</t>
    </rPh>
    <rPh sb="158" eb="161">
      <t>ヘイキンチ</t>
    </rPh>
    <rPh sb="162" eb="164">
      <t>ウワマワ</t>
    </rPh>
    <rPh sb="170" eb="171">
      <t>ネン</t>
    </rPh>
    <rPh sb="171" eb="173">
      <t>イナイ</t>
    </rPh>
    <rPh sb="174" eb="176">
      <t>シハラ</t>
    </rPh>
    <rPh sb="179" eb="181">
      <t>サイム</t>
    </rPh>
    <rPh sb="182" eb="183">
      <t>タイ</t>
    </rPh>
    <rPh sb="186" eb="188">
      <t>ゲンキン</t>
    </rPh>
    <rPh sb="188" eb="189">
      <t>トウ</t>
    </rPh>
    <rPh sb="190" eb="192">
      <t>ジュウブン</t>
    </rPh>
    <rPh sb="192" eb="194">
      <t>ホユウ</t>
    </rPh>
    <rPh sb="201" eb="202">
      <t>シメ</t>
    </rPh>
    <rPh sb="210" eb="212">
      <t>キギョウ</t>
    </rPh>
    <rPh sb="212" eb="213">
      <t>サイ</t>
    </rPh>
    <rPh sb="213" eb="215">
      <t>ザンダカ</t>
    </rPh>
    <rPh sb="215" eb="216">
      <t>タイ</t>
    </rPh>
    <rPh sb="216" eb="218">
      <t>キュウスイ</t>
    </rPh>
    <rPh sb="218" eb="220">
      <t>シュウエキ</t>
    </rPh>
    <rPh sb="220" eb="222">
      <t>ヒリツ</t>
    </rPh>
    <rPh sb="229" eb="231">
      <t>スイイ</t>
    </rPh>
    <rPh sb="236" eb="238">
      <t>ゲンショウ</t>
    </rPh>
    <rPh sb="268" eb="269">
      <t>トウ</t>
    </rPh>
    <rPh sb="270" eb="272">
      <t>セツビ</t>
    </rPh>
    <rPh sb="272" eb="274">
      <t>トウシ</t>
    </rPh>
    <rPh sb="275" eb="276">
      <t>フ</t>
    </rPh>
    <rPh sb="287" eb="289">
      <t>キギョウ</t>
    </rPh>
    <rPh sb="289" eb="290">
      <t>サイ</t>
    </rPh>
    <rPh sb="290" eb="292">
      <t>カリイレ</t>
    </rPh>
    <rPh sb="293" eb="296">
      <t>サイテイゲン</t>
    </rPh>
    <rPh sb="297" eb="298">
      <t>トド</t>
    </rPh>
    <rPh sb="304" eb="306">
      <t>ケンゼン</t>
    </rPh>
    <rPh sb="307" eb="309">
      <t>シハライ</t>
    </rPh>
    <rPh sb="309" eb="311">
      <t>ノウリョク</t>
    </rPh>
    <rPh sb="312" eb="314">
      <t>イジ</t>
    </rPh>
    <rPh sb="315" eb="316">
      <t>ツト</t>
    </rPh>
    <rPh sb="322" eb="324">
      <t>リョウキン</t>
    </rPh>
    <rPh sb="324" eb="326">
      <t>カイシュウ</t>
    </rPh>
    <rPh sb="326" eb="327">
      <t>リツ</t>
    </rPh>
    <rPh sb="333" eb="334">
      <t>コ</t>
    </rPh>
    <rPh sb="336" eb="338">
      <t>スイジュン</t>
    </rPh>
    <rPh sb="339" eb="341">
      <t>スイイ</t>
    </rPh>
    <rPh sb="346" eb="348">
      <t>キュウスイ</t>
    </rPh>
    <rPh sb="349" eb="351">
      <t>ヒツヨウ</t>
    </rPh>
    <rPh sb="352" eb="354">
      <t>ヒヨウ</t>
    </rPh>
    <rPh sb="355" eb="357">
      <t>リョウキン</t>
    </rPh>
    <rPh sb="357" eb="359">
      <t>シュウニュウ</t>
    </rPh>
    <rPh sb="360" eb="361">
      <t>マカナ</t>
    </rPh>
    <rPh sb="368" eb="369">
      <t>シメ</t>
    </rPh>
    <rPh sb="375" eb="377">
      <t>コンゴ</t>
    </rPh>
    <rPh sb="378" eb="380">
      <t>ケイヒ</t>
    </rPh>
    <rPh sb="380" eb="382">
      <t>サクゲン</t>
    </rPh>
    <rPh sb="383" eb="384">
      <t>ツト</t>
    </rPh>
    <rPh sb="386" eb="388">
      <t>ケンゼン</t>
    </rPh>
    <rPh sb="388" eb="390">
      <t>ケイエイ</t>
    </rPh>
    <rPh sb="391" eb="393">
      <t>イジ</t>
    </rPh>
    <rPh sb="402" eb="404">
      <t>キュウスイ</t>
    </rPh>
    <rPh sb="404" eb="406">
      <t>ゲンカ</t>
    </rPh>
    <rPh sb="407" eb="409">
      <t>カイケイ</t>
    </rPh>
    <rPh sb="409" eb="411">
      <t>セイド</t>
    </rPh>
    <rPh sb="411" eb="413">
      <t>ヘンコウ</t>
    </rPh>
    <rPh sb="414" eb="416">
      <t>エイキョウ</t>
    </rPh>
    <rPh sb="420" eb="422">
      <t>ヘイセイ</t>
    </rPh>
    <rPh sb="424" eb="425">
      <t>ネン</t>
    </rPh>
    <rPh sb="425" eb="427">
      <t>ジテン</t>
    </rPh>
    <rPh sb="428" eb="430">
      <t>ルイジ</t>
    </rPh>
    <rPh sb="430" eb="432">
      <t>ダンタイ</t>
    </rPh>
    <rPh sb="433" eb="435">
      <t>ヒカク</t>
    </rPh>
    <rPh sb="438" eb="440">
      <t>カカク</t>
    </rPh>
    <rPh sb="447" eb="449">
      <t>コンゴ</t>
    </rPh>
    <rPh sb="450" eb="452">
      <t>シセツ</t>
    </rPh>
    <rPh sb="452" eb="454">
      <t>コウシン</t>
    </rPh>
    <rPh sb="454" eb="455">
      <t>トウ</t>
    </rPh>
    <rPh sb="456" eb="458">
      <t>エイキョウ</t>
    </rPh>
    <rPh sb="459" eb="461">
      <t>キュウスイ</t>
    </rPh>
    <rPh sb="461" eb="463">
      <t>ゲンカ</t>
    </rPh>
    <rPh sb="464" eb="466">
      <t>ジョウショウ</t>
    </rPh>
    <rPh sb="467" eb="469">
      <t>ヨソウ</t>
    </rPh>
    <rPh sb="475" eb="477">
      <t>ケイエイ</t>
    </rPh>
    <rPh sb="478" eb="481">
      <t>コウリツカ</t>
    </rPh>
    <rPh sb="484" eb="486">
      <t>キュウスイ</t>
    </rPh>
    <rPh sb="486" eb="488">
      <t>ゲンカ</t>
    </rPh>
    <rPh sb="494" eb="495">
      <t>オサ</t>
    </rPh>
    <rPh sb="499" eb="500">
      <t>ツト</t>
    </rPh>
    <rPh sb="506" eb="508">
      <t>シセツ</t>
    </rPh>
    <rPh sb="508" eb="511">
      <t>リヨウリツ</t>
    </rPh>
    <rPh sb="512" eb="514">
      <t>ルイジ</t>
    </rPh>
    <rPh sb="514" eb="516">
      <t>ダンタイ</t>
    </rPh>
    <rPh sb="517" eb="519">
      <t>ヒカク</t>
    </rPh>
    <rPh sb="521" eb="522">
      <t>タカ</t>
    </rPh>
    <rPh sb="524" eb="526">
      <t>シセツ</t>
    </rPh>
    <rPh sb="526" eb="528">
      <t>キボ</t>
    </rPh>
    <rPh sb="529" eb="531">
      <t>カドウ</t>
    </rPh>
    <rPh sb="531" eb="533">
      <t>ジョウキョウ</t>
    </rPh>
    <rPh sb="534" eb="536">
      <t>リョウコウ</t>
    </rPh>
    <rPh sb="537" eb="539">
      <t>スイイ</t>
    </rPh>
    <rPh sb="547" eb="549">
      <t>ユウシュウ</t>
    </rPh>
    <rPh sb="549" eb="550">
      <t>リツ</t>
    </rPh>
    <rPh sb="551" eb="553">
      <t>ルイジ</t>
    </rPh>
    <rPh sb="553" eb="555">
      <t>ダンタイ</t>
    </rPh>
    <rPh sb="556" eb="558">
      <t>ヒカク</t>
    </rPh>
    <rPh sb="560" eb="561">
      <t>ヒク</t>
    </rPh>
    <rPh sb="562" eb="564">
      <t>ワリアイ</t>
    </rPh>
    <rPh sb="570" eb="572">
      <t>コンゴ</t>
    </rPh>
    <rPh sb="573" eb="576">
      <t>ケイカクテキ</t>
    </rPh>
    <rPh sb="577" eb="579">
      <t>カンロ</t>
    </rPh>
    <rPh sb="579" eb="581">
      <t>コウシン</t>
    </rPh>
    <rPh sb="582" eb="583">
      <t>オコナ</t>
    </rPh>
    <rPh sb="585" eb="587">
      <t>ユウシュウ</t>
    </rPh>
    <rPh sb="587" eb="588">
      <t>リツ</t>
    </rPh>
    <rPh sb="589" eb="591">
      <t>コウジョウ</t>
    </rPh>
    <rPh sb="592" eb="593">
      <t>ツト</t>
    </rPh>
    <phoneticPr fontId="4"/>
  </si>
  <si>
    <t>①有形固定資産減価償却率は年々増加しており、類似団体と同じような推移となっています。
②管路経年化率も年々増加していますが、類似団体と比較して低く推移しています。水道管の布設時期が集中していたこともあり、法定耐用年数を迎える管路が今後、急速に増加していきます。
③管路更新率は全管路延長に対して、各年度に行った更新工事の延長割合を示しています。類似団体と比較してやや高い水準ではあるものの、このままのペースで管路更新を行った場合、80年以上の期間を要することになります。
　これらのことから、経営の健全性を損なわないように、現在の経営状況、将来の収支見込み、施設老朽化状況の把握、更新の優先順位の検討などを行い、計画的に管路更新工事の実施に努めます。</t>
    <rPh sb="1" eb="3">
      <t>ユウケイ</t>
    </rPh>
    <rPh sb="3" eb="5">
      <t>コテイ</t>
    </rPh>
    <rPh sb="5" eb="7">
      <t>シサン</t>
    </rPh>
    <rPh sb="7" eb="9">
      <t>ゲンカ</t>
    </rPh>
    <rPh sb="9" eb="11">
      <t>ショウキャク</t>
    </rPh>
    <rPh sb="11" eb="12">
      <t>リツ</t>
    </rPh>
    <rPh sb="13" eb="15">
      <t>ネンネン</t>
    </rPh>
    <rPh sb="15" eb="17">
      <t>ゾウカ</t>
    </rPh>
    <rPh sb="22" eb="24">
      <t>ルイジ</t>
    </rPh>
    <rPh sb="24" eb="26">
      <t>ダンタイ</t>
    </rPh>
    <rPh sb="27" eb="28">
      <t>オナ</t>
    </rPh>
    <rPh sb="32" eb="34">
      <t>スイイ</t>
    </rPh>
    <rPh sb="44" eb="46">
      <t>カンロ</t>
    </rPh>
    <rPh sb="46" eb="49">
      <t>ケイネンカ</t>
    </rPh>
    <rPh sb="49" eb="50">
      <t>リツ</t>
    </rPh>
    <rPh sb="51" eb="53">
      <t>ネンネン</t>
    </rPh>
    <rPh sb="53" eb="55">
      <t>ゾウカ</t>
    </rPh>
    <rPh sb="62" eb="64">
      <t>ルイジ</t>
    </rPh>
    <rPh sb="64" eb="66">
      <t>ダンタイ</t>
    </rPh>
    <rPh sb="67" eb="69">
      <t>ヒカク</t>
    </rPh>
    <rPh sb="102" eb="104">
      <t>ホウテイ</t>
    </rPh>
    <rPh sb="104" eb="106">
      <t>タイヨウ</t>
    </rPh>
    <rPh sb="106" eb="108">
      <t>ネンスウ</t>
    </rPh>
    <rPh sb="109" eb="110">
      <t>ムカ</t>
    </rPh>
    <rPh sb="112" eb="114">
      <t>カンロ</t>
    </rPh>
    <rPh sb="115" eb="117">
      <t>コンゴ</t>
    </rPh>
    <rPh sb="118" eb="120">
      <t>キュウソク</t>
    </rPh>
    <rPh sb="121" eb="123">
      <t>ゾウカ</t>
    </rPh>
    <rPh sb="132" eb="134">
      <t>カンロ</t>
    </rPh>
    <rPh sb="134" eb="136">
      <t>コウシン</t>
    </rPh>
    <rPh sb="136" eb="137">
      <t>リツ</t>
    </rPh>
    <rPh sb="138" eb="139">
      <t>ゼン</t>
    </rPh>
    <rPh sb="139" eb="141">
      <t>カンロ</t>
    </rPh>
    <rPh sb="141" eb="143">
      <t>エンチョウ</t>
    </rPh>
    <rPh sb="144" eb="145">
      <t>タイ</t>
    </rPh>
    <rPh sb="148" eb="149">
      <t>カク</t>
    </rPh>
    <rPh sb="149" eb="151">
      <t>ネンド</t>
    </rPh>
    <rPh sb="152" eb="153">
      <t>オコナ</t>
    </rPh>
    <rPh sb="155" eb="157">
      <t>コウシン</t>
    </rPh>
    <rPh sb="157" eb="159">
      <t>コウジ</t>
    </rPh>
    <rPh sb="160" eb="162">
      <t>エンチョウ</t>
    </rPh>
    <rPh sb="162" eb="164">
      <t>ワリアイ</t>
    </rPh>
    <rPh sb="165" eb="166">
      <t>シメ</t>
    </rPh>
    <rPh sb="172" eb="174">
      <t>ルイジ</t>
    </rPh>
    <rPh sb="174" eb="176">
      <t>ダンタイ</t>
    </rPh>
    <rPh sb="177" eb="179">
      <t>ヒカク</t>
    </rPh>
    <rPh sb="183" eb="184">
      <t>タカ</t>
    </rPh>
    <rPh sb="185" eb="187">
      <t>スイジュン</t>
    </rPh>
    <rPh sb="204" eb="206">
      <t>カンロ</t>
    </rPh>
    <rPh sb="206" eb="208">
      <t>コウシン</t>
    </rPh>
    <rPh sb="209" eb="210">
      <t>オコナ</t>
    </rPh>
    <rPh sb="212" eb="214">
      <t>バアイ</t>
    </rPh>
    <rPh sb="217" eb="220">
      <t>ネンイジョウ</t>
    </rPh>
    <rPh sb="221" eb="223">
      <t>キカン</t>
    </rPh>
    <rPh sb="224" eb="225">
      <t>ヨウ</t>
    </rPh>
    <rPh sb="246" eb="248">
      <t>ケイエイ</t>
    </rPh>
    <rPh sb="249" eb="252">
      <t>ケンゼンセイ</t>
    </rPh>
    <rPh sb="253" eb="254">
      <t>ソコ</t>
    </rPh>
    <rPh sb="262" eb="264">
      <t>ゲンザイ</t>
    </rPh>
    <rPh sb="265" eb="267">
      <t>ケイエイ</t>
    </rPh>
    <rPh sb="267" eb="269">
      <t>ジョウキョウ</t>
    </rPh>
    <rPh sb="270" eb="272">
      <t>ショウライ</t>
    </rPh>
    <rPh sb="273" eb="275">
      <t>シュウシ</t>
    </rPh>
    <rPh sb="275" eb="277">
      <t>ミコ</t>
    </rPh>
    <rPh sb="279" eb="281">
      <t>シセツ</t>
    </rPh>
    <rPh sb="281" eb="284">
      <t>ロウキュウカ</t>
    </rPh>
    <rPh sb="284" eb="286">
      <t>ジョウキョウ</t>
    </rPh>
    <rPh sb="287" eb="289">
      <t>ハアク</t>
    </rPh>
    <rPh sb="290" eb="292">
      <t>コウシン</t>
    </rPh>
    <rPh sb="293" eb="295">
      <t>ユウセン</t>
    </rPh>
    <rPh sb="295" eb="297">
      <t>ジュンイ</t>
    </rPh>
    <rPh sb="298" eb="300">
      <t>ケントウ</t>
    </rPh>
    <rPh sb="303" eb="304">
      <t>オコナ</t>
    </rPh>
    <rPh sb="306" eb="309">
      <t>ケイカクテキ</t>
    </rPh>
    <rPh sb="310" eb="312">
      <t>カンロ</t>
    </rPh>
    <rPh sb="312" eb="314">
      <t>コウシン</t>
    </rPh>
    <rPh sb="314" eb="316">
      <t>コウジ</t>
    </rPh>
    <rPh sb="317" eb="319">
      <t>ジッシ</t>
    </rPh>
    <rPh sb="320" eb="321">
      <t>ツト</t>
    </rPh>
    <phoneticPr fontId="4"/>
  </si>
  <si>
    <t>　「1.経営の健全性・効率性」の分析から、現状では経営の健全性・効率性が確保されている状態であると言えます。しかし、今後の人口減少等に伴う水道料金収入の減少、老朽化施設の更新費用等の増加が見込まれることから、更なる経費削減を進めるとともに、有収率を向上させ、経営の効率性を高めていく必要があります。
　「2.老朽化の状況」の分析から、法定耐用年数を超える施設が今後増加するため、計画的な更新を実施するとともに、地震や気象災害に強い水道施設としていくことで水道事業の経営基盤の強化を行います。
　将来にわたって安全・安心な水道水を安定的に供給していくためにも、今後も引き続き経営の健全性・効率性を高め、持続可能な水道事業運営に努めていきます。</t>
    <rPh sb="4" eb="6">
      <t>ケイエイ</t>
    </rPh>
    <rPh sb="7" eb="10">
      <t>ケンゼンセイ</t>
    </rPh>
    <rPh sb="11" eb="14">
      <t>コウリツセイ</t>
    </rPh>
    <rPh sb="16" eb="18">
      <t>ブンセキ</t>
    </rPh>
    <rPh sb="21" eb="23">
      <t>ゲンジョウ</t>
    </rPh>
    <rPh sb="25" eb="27">
      <t>ケイエイ</t>
    </rPh>
    <rPh sb="28" eb="31">
      <t>ケンゼンセイ</t>
    </rPh>
    <rPh sb="32" eb="35">
      <t>コウリツセイ</t>
    </rPh>
    <rPh sb="36" eb="38">
      <t>カクホ</t>
    </rPh>
    <rPh sb="43" eb="45">
      <t>ジョウタイ</t>
    </rPh>
    <rPh sb="49" eb="50">
      <t>イ</t>
    </rPh>
    <rPh sb="58" eb="60">
      <t>コンゴ</t>
    </rPh>
    <rPh sb="61" eb="63">
      <t>ジンコウ</t>
    </rPh>
    <rPh sb="63" eb="65">
      <t>ゲンショウ</t>
    </rPh>
    <rPh sb="65" eb="66">
      <t>トウ</t>
    </rPh>
    <rPh sb="67" eb="68">
      <t>トモナ</t>
    </rPh>
    <rPh sb="69" eb="71">
      <t>スイドウ</t>
    </rPh>
    <rPh sb="71" eb="73">
      <t>リョウキン</t>
    </rPh>
    <rPh sb="73" eb="75">
      <t>シュウニュウ</t>
    </rPh>
    <rPh sb="76" eb="78">
      <t>ゲンショウ</t>
    </rPh>
    <rPh sb="79" eb="82">
      <t>ロウキュウカ</t>
    </rPh>
    <rPh sb="82" eb="84">
      <t>シセツ</t>
    </rPh>
    <rPh sb="85" eb="87">
      <t>コウシン</t>
    </rPh>
    <rPh sb="87" eb="89">
      <t>ヒヨウ</t>
    </rPh>
    <rPh sb="89" eb="90">
      <t>トウ</t>
    </rPh>
    <rPh sb="91" eb="93">
      <t>ゾウカ</t>
    </rPh>
    <rPh sb="94" eb="96">
      <t>ミコ</t>
    </rPh>
    <rPh sb="104" eb="105">
      <t>サラ</t>
    </rPh>
    <rPh sb="107" eb="109">
      <t>ケイヒ</t>
    </rPh>
    <rPh sb="109" eb="111">
      <t>サクゲン</t>
    </rPh>
    <rPh sb="112" eb="113">
      <t>スス</t>
    </rPh>
    <rPh sb="120" eb="122">
      <t>ユウシュウ</t>
    </rPh>
    <rPh sb="122" eb="123">
      <t>リツ</t>
    </rPh>
    <rPh sb="124" eb="126">
      <t>コウジョウ</t>
    </rPh>
    <rPh sb="129" eb="131">
      <t>ケイエイ</t>
    </rPh>
    <rPh sb="132" eb="135">
      <t>コウリツセイ</t>
    </rPh>
    <rPh sb="136" eb="137">
      <t>タカ</t>
    </rPh>
    <rPh sb="141" eb="143">
      <t>ヒツヨウ</t>
    </rPh>
    <rPh sb="154" eb="157">
      <t>ロウキュウカ</t>
    </rPh>
    <rPh sb="158" eb="160">
      <t>ジョウキョウ</t>
    </rPh>
    <rPh sb="162" eb="164">
      <t>ブンセキ</t>
    </rPh>
    <rPh sb="167" eb="169">
      <t>ホウテイ</t>
    </rPh>
    <rPh sb="169" eb="171">
      <t>タイヨウ</t>
    </rPh>
    <rPh sb="171" eb="173">
      <t>ネンスウ</t>
    </rPh>
    <rPh sb="174" eb="175">
      <t>コ</t>
    </rPh>
    <rPh sb="177" eb="179">
      <t>シセツ</t>
    </rPh>
    <rPh sb="180" eb="182">
      <t>コンゴ</t>
    </rPh>
    <rPh sb="182" eb="184">
      <t>ゾウカ</t>
    </rPh>
    <rPh sb="189" eb="192">
      <t>ケイカクテキ</t>
    </rPh>
    <rPh sb="193" eb="195">
      <t>コウシン</t>
    </rPh>
    <rPh sb="196" eb="198">
      <t>ジッシ</t>
    </rPh>
    <rPh sb="205" eb="207">
      <t>ジシン</t>
    </rPh>
    <rPh sb="208" eb="210">
      <t>キショウ</t>
    </rPh>
    <rPh sb="210" eb="212">
      <t>サイガイ</t>
    </rPh>
    <rPh sb="213" eb="214">
      <t>ツヨ</t>
    </rPh>
    <rPh sb="215" eb="217">
      <t>スイドウ</t>
    </rPh>
    <rPh sb="217" eb="219">
      <t>シセツ</t>
    </rPh>
    <rPh sb="227" eb="229">
      <t>スイドウ</t>
    </rPh>
    <rPh sb="229" eb="231">
      <t>ジギョウ</t>
    </rPh>
    <rPh sb="232" eb="234">
      <t>ケイエイ</t>
    </rPh>
    <rPh sb="234" eb="236">
      <t>キバン</t>
    </rPh>
    <rPh sb="237" eb="239">
      <t>キョウカ</t>
    </rPh>
    <rPh sb="240" eb="241">
      <t>オコナ</t>
    </rPh>
    <rPh sb="247" eb="249">
      <t>ショウライ</t>
    </rPh>
    <rPh sb="254" eb="256">
      <t>アンゼン</t>
    </rPh>
    <rPh sb="257" eb="259">
      <t>アンシン</t>
    </rPh>
    <rPh sb="260" eb="262">
      <t>スイドウ</t>
    </rPh>
    <rPh sb="262" eb="263">
      <t>スイ</t>
    </rPh>
    <rPh sb="264" eb="267">
      <t>アンテイテキ</t>
    </rPh>
    <rPh sb="268" eb="270">
      <t>キョウキュウ</t>
    </rPh>
    <rPh sb="279" eb="281">
      <t>コンゴ</t>
    </rPh>
    <rPh sb="282" eb="283">
      <t>ヒ</t>
    </rPh>
    <rPh sb="284" eb="285">
      <t>ツヅ</t>
    </rPh>
    <rPh sb="286" eb="288">
      <t>ケイエイ</t>
    </rPh>
    <rPh sb="289" eb="292">
      <t>ケンゼンセイ</t>
    </rPh>
    <rPh sb="293" eb="296">
      <t>コウリツセイ</t>
    </rPh>
    <rPh sb="297" eb="298">
      <t>タカ</t>
    </rPh>
    <rPh sb="300" eb="302">
      <t>ジゾク</t>
    </rPh>
    <rPh sb="302" eb="304">
      <t>カノウ</t>
    </rPh>
    <rPh sb="305" eb="307">
      <t>スイドウ</t>
    </rPh>
    <rPh sb="307" eb="309">
      <t>ジギョウ</t>
    </rPh>
    <rPh sb="309" eb="311">
      <t>ウンエイ</t>
    </rPh>
    <rPh sb="312" eb="313">
      <t>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</si>
</sst>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1</c:v>
                </c:pt>
                <c:pt idx="1">
                  <c:v>1.18</c:v>
                </c:pt>
                <c:pt idx="2">
                  <c:v>1.1000000000000001</c:v>
                </c:pt>
                <c:pt idx="3">
                  <c:v>1.24</c:v>
                </c:pt>
                <c:pt idx="4">
                  <c:v>1.36</c:v>
                </c:pt>
              </c:numCache>
            </c:numRef>
          </c:val>
        </c:ser>
        <c:dLbls>
          <c:showLegendKey val="0"/>
          <c:showVal val="0"/>
          <c:showCatName val="0"/>
          <c:showSerName val="0"/>
          <c:showPercent val="0"/>
          <c:showBubbleSize val="0"/>
        </c:dLbls>
        <c:gapWidth val="150"/>
        <c:axId val="33871744"/>
        <c:axId val="44630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0.82</c:v>
                </c:pt>
                <c:pt idx="1">
                  <c:v>0.84</c:v>
                </c:pt>
                <c:pt idx="2">
                  <c:v>0.78</c:v>
                </c:pt>
                <c:pt idx="3">
                  <c:v>0.83</c:v>
                </c:pt>
                <c:pt idx="4">
                  <c:v>0.72</c:v>
                </c:pt>
              </c:numCache>
            </c:numRef>
          </c:val>
          <c:smooth val="0"/>
        </c:ser>
        <c:dLbls>
          <c:showLegendKey val="0"/>
          <c:showVal val="0"/>
          <c:showCatName val="0"/>
          <c:showSerName val="0"/>
          <c:showPercent val="0"/>
          <c:showBubbleSize val="0"/>
        </c:dLbls>
        <c:marker val="1"/>
        <c:smooth val="0"/>
        <c:axId val="33871744"/>
        <c:axId val="44630016"/>
      </c:lineChart>
      <c:dateAx>
        <c:axId val="33871744"/>
        <c:scaling>
          <c:orientation val="minMax"/>
        </c:scaling>
        <c:delete val="1"/>
        <c:axPos val="b"/>
        <c:numFmt formatCode="ge" sourceLinked="1"/>
        <c:majorTickMark val="none"/>
        <c:minorTickMark val="none"/>
        <c:tickLblPos val="none"/>
        <c:crossAx val="44630016"/>
        <c:crosses val="autoZero"/>
        <c:auto val="1"/>
        <c:lblOffset val="100"/>
        <c:baseTimeUnit val="years"/>
      </c:dateAx>
      <c:valAx>
        <c:axId val="44630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871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67.8</c:v>
                </c:pt>
                <c:pt idx="1">
                  <c:v>66.58</c:v>
                </c:pt>
                <c:pt idx="2">
                  <c:v>65.64</c:v>
                </c:pt>
                <c:pt idx="3">
                  <c:v>65.16</c:v>
                </c:pt>
                <c:pt idx="4">
                  <c:v>65.459999999999994</c:v>
                </c:pt>
              </c:numCache>
            </c:numRef>
          </c:val>
        </c:ser>
        <c:dLbls>
          <c:showLegendKey val="0"/>
          <c:showVal val="0"/>
          <c:showCatName val="0"/>
          <c:showSerName val="0"/>
          <c:showPercent val="0"/>
          <c:showBubbleSize val="0"/>
        </c:dLbls>
        <c:gapWidth val="150"/>
        <c:axId val="102476032"/>
        <c:axId val="102478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60.83</c:v>
                </c:pt>
                <c:pt idx="1">
                  <c:v>60.04</c:v>
                </c:pt>
                <c:pt idx="2">
                  <c:v>59.88</c:v>
                </c:pt>
                <c:pt idx="3">
                  <c:v>59.68</c:v>
                </c:pt>
                <c:pt idx="4">
                  <c:v>59.17</c:v>
                </c:pt>
              </c:numCache>
            </c:numRef>
          </c:val>
          <c:smooth val="0"/>
        </c:ser>
        <c:dLbls>
          <c:showLegendKey val="0"/>
          <c:showVal val="0"/>
          <c:showCatName val="0"/>
          <c:showSerName val="0"/>
          <c:showPercent val="0"/>
          <c:showBubbleSize val="0"/>
        </c:dLbls>
        <c:marker val="1"/>
        <c:smooth val="0"/>
        <c:axId val="102476032"/>
        <c:axId val="102478208"/>
      </c:lineChart>
      <c:dateAx>
        <c:axId val="102476032"/>
        <c:scaling>
          <c:orientation val="minMax"/>
        </c:scaling>
        <c:delete val="1"/>
        <c:axPos val="b"/>
        <c:numFmt formatCode="ge" sourceLinked="1"/>
        <c:majorTickMark val="none"/>
        <c:minorTickMark val="none"/>
        <c:tickLblPos val="none"/>
        <c:crossAx val="102478208"/>
        <c:crosses val="autoZero"/>
        <c:auto val="1"/>
        <c:lblOffset val="100"/>
        <c:baseTimeUnit val="years"/>
      </c:dateAx>
      <c:valAx>
        <c:axId val="102478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476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82.5</c:v>
                </c:pt>
                <c:pt idx="1">
                  <c:v>82.86</c:v>
                </c:pt>
                <c:pt idx="2">
                  <c:v>83.81</c:v>
                </c:pt>
                <c:pt idx="3">
                  <c:v>84.81</c:v>
                </c:pt>
                <c:pt idx="4">
                  <c:v>83.65</c:v>
                </c:pt>
              </c:numCache>
            </c:numRef>
          </c:val>
        </c:ser>
        <c:dLbls>
          <c:showLegendKey val="0"/>
          <c:showVal val="0"/>
          <c:showCatName val="0"/>
          <c:showSerName val="0"/>
          <c:showPercent val="0"/>
          <c:showBubbleSize val="0"/>
        </c:dLbls>
        <c:gapWidth val="150"/>
        <c:axId val="102532992"/>
        <c:axId val="102535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87.92</c:v>
                </c:pt>
                <c:pt idx="1">
                  <c:v>87.33</c:v>
                </c:pt>
                <c:pt idx="2">
                  <c:v>87.65</c:v>
                </c:pt>
                <c:pt idx="3">
                  <c:v>87.63</c:v>
                </c:pt>
                <c:pt idx="4">
                  <c:v>87.6</c:v>
                </c:pt>
              </c:numCache>
            </c:numRef>
          </c:val>
          <c:smooth val="0"/>
        </c:ser>
        <c:dLbls>
          <c:showLegendKey val="0"/>
          <c:showVal val="0"/>
          <c:showCatName val="0"/>
          <c:showSerName val="0"/>
          <c:showPercent val="0"/>
          <c:showBubbleSize val="0"/>
        </c:dLbls>
        <c:marker val="1"/>
        <c:smooth val="0"/>
        <c:axId val="102532992"/>
        <c:axId val="102535168"/>
      </c:lineChart>
      <c:dateAx>
        <c:axId val="102532992"/>
        <c:scaling>
          <c:orientation val="minMax"/>
        </c:scaling>
        <c:delete val="1"/>
        <c:axPos val="b"/>
        <c:numFmt formatCode="ge" sourceLinked="1"/>
        <c:majorTickMark val="none"/>
        <c:minorTickMark val="none"/>
        <c:tickLblPos val="none"/>
        <c:crossAx val="102535168"/>
        <c:crosses val="autoZero"/>
        <c:auto val="1"/>
        <c:lblOffset val="100"/>
        <c:baseTimeUnit val="years"/>
      </c:dateAx>
      <c:valAx>
        <c:axId val="102535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532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101.83</c:v>
                </c:pt>
                <c:pt idx="1">
                  <c:v>107.35</c:v>
                </c:pt>
                <c:pt idx="2">
                  <c:v>107.89</c:v>
                </c:pt>
                <c:pt idx="3">
                  <c:v>108.48</c:v>
                </c:pt>
                <c:pt idx="4">
                  <c:v>124.3</c:v>
                </c:pt>
              </c:numCache>
            </c:numRef>
          </c:val>
        </c:ser>
        <c:dLbls>
          <c:showLegendKey val="0"/>
          <c:showVal val="0"/>
          <c:showCatName val="0"/>
          <c:showSerName val="0"/>
          <c:showPercent val="0"/>
          <c:showBubbleSize val="0"/>
        </c:dLbls>
        <c:gapWidth val="150"/>
        <c:axId val="44656128"/>
        <c:axId val="44658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108.89</c:v>
                </c:pt>
                <c:pt idx="1">
                  <c:v>107.68</c:v>
                </c:pt>
                <c:pt idx="2">
                  <c:v>108.24</c:v>
                </c:pt>
                <c:pt idx="3">
                  <c:v>107.8</c:v>
                </c:pt>
                <c:pt idx="4">
                  <c:v>111.96</c:v>
                </c:pt>
              </c:numCache>
            </c:numRef>
          </c:val>
          <c:smooth val="0"/>
        </c:ser>
        <c:dLbls>
          <c:showLegendKey val="0"/>
          <c:showVal val="0"/>
          <c:showCatName val="0"/>
          <c:showSerName val="0"/>
          <c:showPercent val="0"/>
          <c:showBubbleSize val="0"/>
        </c:dLbls>
        <c:marker val="1"/>
        <c:smooth val="0"/>
        <c:axId val="44656128"/>
        <c:axId val="44658048"/>
      </c:lineChart>
      <c:dateAx>
        <c:axId val="44656128"/>
        <c:scaling>
          <c:orientation val="minMax"/>
        </c:scaling>
        <c:delete val="1"/>
        <c:axPos val="b"/>
        <c:numFmt formatCode="ge" sourceLinked="1"/>
        <c:majorTickMark val="none"/>
        <c:minorTickMark val="none"/>
        <c:tickLblPos val="none"/>
        <c:crossAx val="44658048"/>
        <c:crosses val="autoZero"/>
        <c:auto val="1"/>
        <c:lblOffset val="100"/>
        <c:baseTimeUnit val="years"/>
      </c:dateAx>
      <c:valAx>
        <c:axId val="446580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4656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39.07</c:v>
                </c:pt>
                <c:pt idx="1">
                  <c:v>40.340000000000003</c:v>
                </c:pt>
                <c:pt idx="2">
                  <c:v>41.18</c:v>
                </c:pt>
                <c:pt idx="3">
                  <c:v>42</c:v>
                </c:pt>
                <c:pt idx="4">
                  <c:v>47.37</c:v>
                </c:pt>
              </c:numCache>
            </c:numRef>
          </c:val>
        </c:ser>
        <c:dLbls>
          <c:showLegendKey val="0"/>
          <c:showVal val="0"/>
          <c:showCatName val="0"/>
          <c:showSerName val="0"/>
          <c:showPercent val="0"/>
          <c:showBubbleSize val="0"/>
        </c:dLbls>
        <c:gapWidth val="150"/>
        <c:axId val="44688512"/>
        <c:axId val="44690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36.700000000000003</c:v>
                </c:pt>
                <c:pt idx="1">
                  <c:v>37.71</c:v>
                </c:pt>
                <c:pt idx="2">
                  <c:v>38.69</c:v>
                </c:pt>
                <c:pt idx="3">
                  <c:v>39.65</c:v>
                </c:pt>
                <c:pt idx="4">
                  <c:v>45.25</c:v>
                </c:pt>
              </c:numCache>
            </c:numRef>
          </c:val>
          <c:smooth val="0"/>
        </c:ser>
        <c:dLbls>
          <c:showLegendKey val="0"/>
          <c:showVal val="0"/>
          <c:showCatName val="0"/>
          <c:showSerName val="0"/>
          <c:showPercent val="0"/>
          <c:showBubbleSize val="0"/>
        </c:dLbls>
        <c:marker val="1"/>
        <c:smooth val="0"/>
        <c:axId val="44688512"/>
        <c:axId val="44690432"/>
      </c:lineChart>
      <c:dateAx>
        <c:axId val="44688512"/>
        <c:scaling>
          <c:orientation val="minMax"/>
        </c:scaling>
        <c:delete val="1"/>
        <c:axPos val="b"/>
        <c:numFmt formatCode="ge" sourceLinked="1"/>
        <c:majorTickMark val="none"/>
        <c:minorTickMark val="none"/>
        <c:tickLblPos val="none"/>
        <c:crossAx val="44690432"/>
        <c:crosses val="autoZero"/>
        <c:auto val="1"/>
        <c:lblOffset val="100"/>
        <c:baseTimeUnit val="years"/>
      </c:dateAx>
      <c:valAx>
        <c:axId val="44690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688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2.1</c:v>
                </c:pt>
                <c:pt idx="1">
                  <c:v>2.5</c:v>
                </c:pt>
                <c:pt idx="2">
                  <c:v>3.48</c:v>
                </c:pt>
                <c:pt idx="3">
                  <c:v>5.05</c:v>
                </c:pt>
                <c:pt idx="4">
                  <c:v>5.1100000000000003</c:v>
                </c:pt>
              </c:numCache>
            </c:numRef>
          </c:val>
        </c:ser>
        <c:dLbls>
          <c:showLegendKey val="0"/>
          <c:showVal val="0"/>
          <c:showCatName val="0"/>
          <c:showSerName val="0"/>
          <c:showPercent val="0"/>
          <c:showBubbleSize val="0"/>
        </c:dLbls>
        <c:gapWidth val="150"/>
        <c:axId val="46834432"/>
        <c:axId val="46836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6.92</c:v>
                </c:pt>
                <c:pt idx="1">
                  <c:v>7.67</c:v>
                </c:pt>
                <c:pt idx="2">
                  <c:v>8.4</c:v>
                </c:pt>
                <c:pt idx="3">
                  <c:v>9.7100000000000009</c:v>
                </c:pt>
                <c:pt idx="4">
                  <c:v>10.71</c:v>
                </c:pt>
              </c:numCache>
            </c:numRef>
          </c:val>
          <c:smooth val="0"/>
        </c:ser>
        <c:dLbls>
          <c:showLegendKey val="0"/>
          <c:showVal val="0"/>
          <c:showCatName val="0"/>
          <c:showSerName val="0"/>
          <c:showPercent val="0"/>
          <c:showBubbleSize val="0"/>
        </c:dLbls>
        <c:marker val="1"/>
        <c:smooth val="0"/>
        <c:axId val="46834432"/>
        <c:axId val="46836352"/>
      </c:lineChart>
      <c:dateAx>
        <c:axId val="46834432"/>
        <c:scaling>
          <c:orientation val="minMax"/>
        </c:scaling>
        <c:delete val="1"/>
        <c:axPos val="b"/>
        <c:numFmt formatCode="ge" sourceLinked="1"/>
        <c:majorTickMark val="none"/>
        <c:minorTickMark val="none"/>
        <c:tickLblPos val="none"/>
        <c:crossAx val="46836352"/>
        <c:crosses val="autoZero"/>
        <c:auto val="1"/>
        <c:lblOffset val="100"/>
        <c:baseTimeUnit val="years"/>
      </c:dateAx>
      <c:valAx>
        <c:axId val="46836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83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29.03</c:v>
                </c:pt>
                <c:pt idx="1">
                  <c:v>20.7</c:v>
                </c:pt>
                <c:pt idx="2">
                  <c:v>13.31</c:v>
                </c:pt>
                <c:pt idx="3">
                  <c:v>5.38</c:v>
                </c:pt>
                <c:pt idx="4" formatCode="#,##0.00;&quot;△&quot;#,##0.00">
                  <c:v>0</c:v>
                </c:pt>
              </c:numCache>
            </c:numRef>
          </c:val>
        </c:ser>
        <c:dLbls>
          <c:showLegendKey val="0"/>
          <c:showVal val="0"/>
          <c:showCatName val="0"/>
          <c:showSerName val="0"/>
          <c:showPercent val="0"/>
          <c:showBubbleSize val="0"/>
        </c:dLbls>
        <c:gapWidth val="150"/>
        <c:axId val="55911552"/>
        <c:axId val="55913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4.4400000000000004</c:v>
                </c:pt>
                <c:pt idx="1">
                  <c:v>4.67</c:v>
                </c:pt>
                <c:pt idx="2">
                  <c:v>4.46</c:v>
                </c:pt>
                <c:pt idx="3">
                  <c:v>4.3899999999999997</c:v>
                </c:pt>
                <c:pt idx="4">
                  <c:v>0.41</c:v>
                </c:pt>
              </c:numCache>
            </c:numRef>
          </c:val>
          <c:smooth val="0"/>
        </c:ser>
        <c:dLbls>
          <c:showLegendKey val="0"/>
          <c:showVal val="0"/>
          <c:showCatName val="0"/>
          <c:showSerName val="0"/>
          <c:showPercent val="0"/>
          <c:showBubbleSize val="0"/>
        </c:dLbls>
        <c:marker val="1"/>
        <c:smooth val="0"/>
        <c:axId val="55911552"/>
        <c:axId val="55913472"/>
      </c:lineChart>
      <c:dateAx>
        <c:axId val="55911552"/>
        <c:scaling>
          <c:orientation val="minMax"/>
        </c:scaling>
        <c:delete val="1"/>
        <c:axPos val="b"/>
        <c:numFmt formatCode="ge" sourceLinked="1"/>
        <c:majorTickMark val="none"/>
        <c:minorTickMark val="none"/>
        <c:tickLblPos val="none"/>
        <c:crossAx val="55913472"/>
        <c:crosses val="autoZero"/>
        <c:auto val="1"/>
        <c:lblOffset val="100"/>
        <c:baseTimeUnit val="years"/>
      </c:dateAx>
      <c:valAx>
        <c:axId val="559134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5911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812.18</c:v>
                </c:pt>
                <c:pt idx="1">
                  <c:v>1123.74</c:v>
                </c:pt>
                <c:pt idx="2">
                  <c:v>852.36</c:v>
                </c:pt>
                <c:pt idx="3">
                  <c:v>925.01</c:v>
                </c:pt>
                <c:pt idx="4">
                  <c:v>878.67</c:v>
                </c:pt>
              </c:numCache>
            </c:numRef>
          </c:val>
        </c:ser>
        <c:dLbls>
          <c:showLegendKey val="0"/>
          <c:showVal val="0"/>
          <c:showCatName val="0"/>
          <c:showSerName val="0"/>
          <c:showPercent val="0"/>
          <c:showBubbleSize val="0"/>
        </c:dLbls>
        <c:gapWidth val="150"/>
        <c:axId val="55935744"/>
        <c:axId val="55937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699.11</c:v>
                </c:pt>
                <c:pt idx="1">
                  <c:v>695.41</c:v>
                </c:pt>
                <c:pt idx="2">
                  <c:v>701</c:v>
                </c:pt>
                <c:pt idx="3">
                  <c:v>739.59</c:v>
                </c:pt>
                <c:pt idx="4">
                  <c:v>335.95</c:v>
                </c:pt>
              </c:numCache>
            </c:numRef>
          </c:val>
          <c:smooth val="0"/>
        </c:ser>
        <c:dLbls>
          <c:showLegendKey val="0"/>
          <c:showVal val="0"/>
          <c:showCatName val="0"/>
          <c:showSerName val="0"/>
          <c:showPercent val="0"/>
          <c:showBubbleSize val="0"/>
        </c:dLbls>
        <c:marker val="1"/>
        <c:smooth val="0"/>
        <c:axId val="55935744"/>
        <c:axId val="55937664"/>
      </c:lineChart>
      <c:dateAx>
        <c:axId val="55935744"/>
        <c:scaling>
          <c:orientation val="minMax"/>
        </c:scaling>
        <c:delete val="1"/>
        <c:axPos val="b"/>
        <c:numFmt formatCode="ge" sourceLinked="1"/>
        <c:majorTickMark val="none"/>
        <c:minorTickMark val="none"/>
        <c:tickLblPos val="none"/>
        <c:crossAx val="55937664"/>
        <c:crosses val="autoZero"/>
        <c:auto val="1"/>
        <c:lblOffset val="100"/>
        <c:baseTimeUnit val="years"/>
      </c:dateAx>
      <c:valAx>
        <c:axId val="559376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5935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73.92</c:v>
                </c:pt>
                <c:pt idx="1">
                  <c:v>64.02</c:v>
                </c:pt>
                <c:pt idx="2">
                  <c:v>52.51</c:v>
                </c:pt>
                <c:pt idx="3">
                  <c:v>47.58</c:v>
                </c:pt>
                <c:pt idx="4">
                  <c:v>43.19</c:v>
                </c:pt>
              </c:numCache>
            </c:numRef>
          </c:val>
        </c:ser>
        <c:dLbls>
          <c:showLegendKey val="0"/>
          <c:showVal val="0"/>
          <c:showCatName val="0"/>
          <c:showSerName val="0"/>
          <c:showPercent val="0"/>
          <c:showBubbleSize val="0"/>
        </c:dLbls>
        <c:gapWidth val="150"/>
        <c:axId val="102379520"/>
        <c:axId val="102381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339.69</c:v>
                </c:pt>
                <c:pt idx="1">
                  <c:v>343.45</c:v>
                </c:pt>
                <c:pt idx="2">
                  <c:v>330.99</c:v>
                </c:pt>
                <c:pt idx="3">
                  <c:v>324.08999999999997</c:v>
                </c:pt>
                <c:pt idx="4">
                  <c:v>319.82</c:v>
                </c:pt>
              </c:numCache>
            </c:numRef>
          </c:val>
          <c:smooth val="0"/>
        </c:ser>
        <c:dLbls>
          <c:showLegendKey val="0"/>
          <c:showVal val="0"/>
          <c:showCatName val="0"/>
          <c:showSerName val="0"/>
          <c:showPercent val="0"/>
          <c:showBubbleSize val="0"/>
        </c:dLbls>
        <c:marker val="1"/>
        <c:smooth val="0"/>
        <c:axId val="102379520"/>
        <c:axId val="102381440"/>
      </c:lineChart>
      <c:dateAx>
        <c:axId val="102379520"/>
        <c:scaling>
          <c:orientation val="minMax"/>
        </c:scaling>
        <c:delete val="1"/>
        <c:axPos val="b"/>
        <c:numFmt formatCode="ge" sourceLinked="1"/>
        <c:majorTickMark val="none"/>
        <c:minorTickMark val="none"/>
        <c:tickLblPos val="none"/>
        <c:crossAx val="102381440"/>
        <c:crosses val="autoZero"/>
        <c:auto val="1"/>
        <c:lblOffset val="100"/>
        <c:baseTimeUnit val="years"/>
      </c:dateAx>
      <c:valAx>
        <c:axId val="1023814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2379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101.26</c:v>
                </c:pt>
                <c:pt idx="1">
                  <c:v>107.1</c:v>
                </c:pt>
                <c:pt idx="2">
                  <c:v>107.71</c:v>
                </c:pt>
                <c:pt idx="3">
                  <c:v>108.29</c:v>
                </c:pt>
                <c:pt idx="4">
                  <c:v>128.76</c:v>
                </c:pt>
              </c:numCache>
            </c:numRef>
          </c:val>
        </c:ser>
        <c:dLbls>
          <c:showLegendKey val="0"/>
          <c:showVal val="0"/>
          <c:showCatName val="0"/>
          <c:showSerName val="0"/>
          <c:showPercent val="0"/>
          <c:showBubbleSize val="0"/>
        </c:dLbls>
        <c:gapWidth val="150"/>
        <c:axId val="102411648"/>
        <c:axId val="102422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101.27</c:v>
                </c:pt>
                <c:pt idx="1">
                  <c:v>99.61</c:v>
                </c:pt>
                <c:pt idx="2">
                  <c:v>100.27</c:v>
                </c:pt>
                <c:pt idx="3">
                  <c:v>99.46</c:v>
                </c:pt>
                <c:pt idx="4">
                  <c:v>105.21</c:v>
                </c:pt>
              </c:numCache>
            </c:numRef>
          </c:val>
          <c:smooth val="0"/>
        </c:ser>
        <c:dLbls>
          <c:showLegendKey val="0"/>
          <c:showVal val="0"/>
          <c:showCatName val="0"/>
          <c:showSerName val="0"/>
          <c:showPercent val="0"/>
          <c:showBubbleSize val="0"/>
        </c:dLbls>
        <c:marker val="1"/>
        <c:smooth val="0"/>
        <c:axId val="102411648"/>
        <c:axId val="102422016"/>
      </c:lineChart>
      <c:dateAx>
        <c:axId val="102411648"/>
        <c:scaling>
          <c:orientation val="minMax"/>
        </c:scaling>
        <c:delete val="1"/>
        <c:axPos val="b"/>
        <c:numFmt formatCode="ge" sourceLinked="1"/>
        <c:majorTickMark val="none"/>
        <c:minorTickMark val="none"/>
        <c:tickLblPos val="none"/>
        <c:crossAx val="102422016"/>
        <c:crosses val="autoZero"/>
        <c:auto val="1"/>
        <c:lblOffset val="100"/>
        <c:baseTimeUnit val="years"/>
      </c:dateAx>
      <c:valAx>
        <c:axId val="102422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411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177.17</c:v>
                </c:pt>
                <c:pt idx="1">
                  <c:v>178.53</c:v>
                </c:pt>
                <c:pt idx="2">
                  <c:v>179.08</c:v>
                </c:pt>
                <c:pt idx="3">
                  <c:v>178.82</c:v>
                </c:pt>
                <c:pt idx="4">
                  <c:v>150.99</c:v>
                </c:pt>
              </c:numCache>
            </c:numRef>
          </c:val>
        </c:ser>
        <c:dLbls>
          <c:showLegendKey val="0"/>
          <c:showVal val="0"/>
          <c:showCatName val="0"/>
          <c:showSerName val="0"/>
          <c:showPercent val="0"/>
          <c:showBubbleSize val="0"/>
        </c:dLbls>
        <c:gapWidth val="150"/>
        <c:axId val="102439552"/>
        <c:axId val="102454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167.74</c:v>
                </c:pt>
                <c:pt idx="1">
                  <c:v>169.59</c:v>
                </c:pt>
                <c:pt idx="2">
                  <c:v>169.62</c:v>
                </c:pt>
                <c:pt idx="3">
                  <c:v>171.78</c:v>
                </c:pt>
                <c:pt idx="4">
                  <c:v>162.59</c:v>
                </c:pt>
              </c:numCache>
            </c:numRef>
          </c:val>
          <c:smooth val="0"/>
        </c:ser>
        <c:dLbls>
          <c:showLegendKey val="0"/>
          <c:showVal val="0"/>
          <c:showCatName val="0"/>
          <c:showSerName val="0"/>
          <c:showPercent val="0"/>
          <c:showBubbleSize val="0"/>
        </c:dLbls>
        <c:marker val="1"/>
        <c:smooth val="0"/>
        <c:axId val="102439552"/>
        <c:axId val="102454016"/>
      </c:lineChart>
      <c:dateAx>
        <c:axId val="102439552"/>
        <c:scaling>
          <c:orientation val="minMax"/>
        </c:scaling>
        <c:delete val="1"/>
        <c:axPos val="b"/>
        <c:numFmt formatCode="ge" sourceLinked="1"/>
        <c:majorTickMark val="none"/>
        <c:minorTickMark val="none"/>
        <c:tickLblPos val="none"/>
        <c:crossAx val="102454016"/>
        <c:crosses val="autoZero"/>
        <c:auto val="1"/>
        <c:lblOffset val="100"/>
        <c:baseTimeUnit val="years"/>
      </c:dateAx>
      <c:valAx>
        <c:axId val="102454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439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【264.16】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【283.72】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【164.21】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【46.31】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【12.42】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【0.78】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U44" zoomScale="70" zoomScaleNormal="7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岐阜県　中津川市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A4</v>
      </c>
      <c r="AA8" s="53"/>
      <c r="AB8" s="53"/>
      <c r="AC8" s="53"/>
      <c r="AD8" s="53"/>
      <c r="AE8" s="53"/>
      <c r="AF8" s="53"/>
      <c r="AG8" s="54"/>
      <c r="AH8" s="3"/>
      <c r="AI8" s="55">
        <f>データ!Q6</f>
        <v>81613</v>
      </c>
      <c r="AJ8" s="56"/>
      <c r="AK8" s="56"/>
      <c r="AL8" s="56"/>
      <c r="AM8" s="56"/>
      <c r="AN8" s="56"/>
      <c r="AO8" s="56"/>
      <c r="AP8" s="57"/>
      <c r="AQ8" s="47">
        <f>データ!R6</f>
        <v>676.45</v>
      </c>
      <c r="AR8" s="47"/>
      <c r="AS8" s="47"/>
      <c r="AT8" s="47"/>
      <c r="AU8" s="47"/>
      <c r="AV8" s="47"/>
      <c r="AW8" s="47"/>
      <c r="AX8" s="47"/>
      <c r="AY8" s="47">
        <f>データ!S6</f>
        <v>120.65</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90.84</v>
      </c>
      <c r="K10" s="47"/>
      <c r="L10" s="47"/>
      <c r="M10" s="47"/>
      <c r="N10" s="47"/>
      <c r="O10" s="47"/>
      <c r="P10" s="47"/>
      <c r="Q10" s="47"/>
      <c r="R10" s="47">
        <f>データ!O6</f>
        <v>69.239999999999995</v>
      </c>
      <c r="S10" s="47"/>
      <c r="T10" s="47"/>
      <c r="U10" s="47"/>
      <c r="V10" s="47"/>
      <c r="W10" s="47"/>
      <c r="X10" s="47"/>
      <c r="Y10" s="47"/>
      <c r="Z10" s="78">
        <f>データ!P6</f>
        <v>3348</v>
      </c>
      <c r="AA10" s="78"/>
      <c r="AB10" s="78"/>
      <c r="AC10" s="78"/>
      <c r="AD10" s="78"/>
      <c r="AE10" s="78"/>
      <c r="AF10" s="78"/>
      <c r="AG10" s="78"/>
      <c r="AH10" s="2"/>
      <c r="AI10" s="78">
        <f>データ!T6</f>
        <v>56157</v>
      </c>
      <c r="AJ10" s="78"/>
      <c r="AK10" s="78"/>
      <c r="AL10" s="78"/>
      <c r="AM10" s="78"/>
      <c r="AN10" s="78"/>
      <c r="AO10" s="78"/>
      <c r="AP10" s="78"/>
      <c r="AQ10" s="47">
        <f>データ!U6</f>
        <v>80.760000000000005</v>
      </c>
      <c r="AR10" s="47"/>
      <c r="AS10" s="47"/>
      <c r="AT10" s="47"/>
      <c r="AU10" s="47"/>
      <c r="AV10" s="47"/>
      <c r="AW10" s="47"/>
      <c r="AX10" s="47"/>
      <c r="AY10" s="47">
        <f>データ!V6</f>
        <v>695.36</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104</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105</v>
      </c>
      <c r="BM47" s="59"/>
      <c r="BN47" s="59"/>
      <c r="BO47" s="59"/>
      <c r="BP47" s="59"/>
      <c r="BQ47" s="59"/>
      <c r="BR47" s="59"/>
      <c r="BS47" s="59"/>
      <c r="BT47" s="59"/>
      <c r="BU47" s="59"/>
      <c r="BV47" s="59"/>
      <c r="BW47" s="59"/>
      <c r="BX47" s="59"/>
      <c r="BY47" s="59"/>
      <c r="BZ47" s="6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106</v>
      </c>
      <c r="BM66" s="59"/>
      <c r="BN66" s="59"/>
      <c r="BO66" s="59"/>
      <c r="BP66" s="59"/>
      <c r="BQ66" s="59"/>
      <c r="BR66" s="59"/>
      <c r="BS66" s="59"/>
      <c r="BT66" s="59"/>
      <c r="BU66" s="59"/>
      <c r="BV66" s="59"/>
      <c r="BW66" s="59"/>
      <c r="BX66" s="59"/>
      <c r="BY66" s="59"/>
      <c r="BZ66" s="6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58"/>
      <c r="BM79" s="59"/>
      <c r="BN79" s="59"/>
      <c r="BO79" s="59"/>
      <c r="BP79" s="59"/>
      <c r="BQ79" s="59"/>
      <c r="BR79" s="59"/>
      <c r="BS79" s="59"/>
      <c r="BT79" s="59"/>
      <c r="BU79" s="59"/>
      <c r="BV79" s="59"/>
      <c r="BW79" s="59"/>
      <c r="BX79" s="59"/>
      <c r="BY79" s="59"/>
      <c r="BZ79" s="60"/>
    </row>
    <row r="80" spans="1:78" ht="13.5" customHeight="1">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58"/>
      <c r="BM80" s="59"/>
      <c r="BN80" s="59"/>
      <c r="BO80" s="59"/>
      <c r="BP80" s="59"/>
      <c r="BQ80" s="59"/>
      <c r="BR80" s="59"/>
      <c r="BS80" s="59"/>
      <c r="BT80" s="59"/>
      <c r="BU80" s="59"/>
      <c r="BV80" s="59"/>
      <c r="BW80" s="59"/>
      <c r="BX80" s="59"/>
      <c r="BY80" s="59"/>
      <c r="BZ80" s="6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c r="C83" s="2" t="s">
        <v>39</v>
      </c>
    </row>
  </sheetData>
  <sheetProtection password="B501"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212067</v>
      </c>
      <c r="D6" s="31">
        <f t="shared" si="3"/>
        <v>46</v>
      </c>
      <c r="E6" s="31">
        <f t="shared" si="3"/>
        <v>1</v>
      </c>
      <c r="F6" s="31">
        <f t="shared" si="3"/>
        <v>0</v>
      </c>
      <c r="G6" s="31">
        <f t="shared" si="3"/>
        <v>1</v>
      </c>
      <c r="H6" s="31" t="str">
        <f t="shared" si="3"/>
        <v>岐阜県　中津川市</v>
      </c>
      <c r="I6" s="31" t="str">
        <f t="shared" si="3"/>
        <v>法適用</v>
      </c>
      <c r="J6" s="31" t="str">
        <f t="shared" si="3"/>
        <v>水道事業</v>
      </c>
      <c r="K6" s="31" t="str">
        <f t="shared" si="3"/>
        <v>末端給水事業</v>
      </c>
      <c r="L6" s="31" t="str">
        <f t="shared" si="3"/>
        <v>A4</v>
      </c>
      <c r="M6" s="32" t="str">
        <f t="shared" si="3"/>
        <v>-</v>
      </c>
      <c r="N6" s="32">
        <f t="shared" si="3"/>
        <v>90.84</v>
      </c>
      <c r="O6" s="32">
        <f t="shared" si="3"/>
        <v>69.239999999999995</v>
      </c>
      <c r="P6" s="32">
        <f t="shared" si="3"/>
        <v>3348</v>
      </c>
      <c r="Q6" s="32">
        <f t="shared" si="3"/>
        <v>81613</v>
      </c>
      <c r="R6" s="32">
        <f t="shared" si="3"/>
        <v>676.45</v>
      </c>
      <c r="S6" s="32">
        <f t="shared" si="3"/>
        <v>120.65</v>
      </c>
      <c r="T6" s="32">
        <f t="shared" si="3"/>
        <v>56157</v>
      </c>
      <c r="U6" s="32">
        <f t="shared" si="3"/>
        <v>80.760000000000005</v>
      </c>
      <c r="V6" s="32">
        <f t="shared" si="3"/>
        <v>695.36</v>
      </c>
      <c r="W6" s="33">
        <f>IF(W7="",NA(),W7)</f>
        <v>101.83</v>
      </c>
      <c r="X6" s="33">
        <f t="shared" ref="X6:AF6" si="4">IF(X7="",NA(),X7)</f>
        <v>107.35</v>
      </c>
      <c r="Y6" s="33">
        <f t="shared" si="4"/>
        <v>107.89</v>
      </c>
      <c r="Z6" s="33">
        <f t="shared" si="4"/>
        <v>108.48</v>
      </c>
      <c r="AA6" s="33">
        <f t="shared" si="4"/>
        <v>124.3</v>
      </c>
      <c r="AB6" s="33">
        <f t="shared" si="4"/>
        <v>108.89</v>
      </c>
      <c r="AC6" s="33">
        <f t="shared" si="4"/>
        <v>107.68</v>
      </c>
      <c r="AD6" s="33">
        <f t="shared" si="4"/>
        <v>108.24</v>
      </c>
      <c r="AE6" s="33">
        <f t="shared" si="4"/>
        <v>107.8</v>
      </c>
      <c r="AF6" s="33">
        <f t="shared" si="4"/>
        <v>111.96</v>
      </c>
      <c r="AG6" s="32" t="str">
        <f>IF(AG7="","",IF(AG7="-","【-】","【"&amp;SUBSTITUTE(TEXT(AG7,"#,##0.00"),"-","△")&amp;"】"))</f>
        <v>【113.03】</v>
      </c>
      <c r="AH6" s="33">
        <f>IF(AH7="",NA(),AH7)</f>
        <v>29.03</v>
      </c>
      <c r="AI6" s="33">
        <f t="shared" ref="AI6:AQ6" si="5">IF(AI7="",NA(),AI7)</f>
        <v>20.7</v>
      </c>
      <c r="AJ6" s="33">
        <f t="shared" si="5"/>
        <v>13.31</v>
      </c>
      <c r="AK6" s="33">
        <f t="shared" si="5"/>
        <v>5.38</v>
      </c>
      <c r="AL6" s="32">
        <f t="shared" si="5"/>
        <v>0</v>
      </c>
      <c r="AM6" s="33">
        <f t="shared" si="5"/>
        <v>4.4400000000000004</v>
      </c>
      <c r="AN6" s="33">
        <f t="shared" si="5"/>
        <v>4.67</v>
      </c>
      <c r="AO6" s="33">
        <f t="shared" si="5"/>
        <v>4.46</v>
      </c>
      <c r="AP6" s="33">
        <f t="shared" si="5"/>
        <v>4.3899999999999997</v>
      </c>
      <c r="AQ6" s="33">
        <f t="shared" si="5"/>
        <v>0.41</v>
      </c>
      <c r="AR6" s="32" t="str">
        <f>IF(AR7="","",IF(AR7="-","【-】","【"&amp;SUBSTITUTE(TEXT(AR7,"#,##0.00"),"-","△")&amp;"】"))</f>
        <v>【0.81】</v>
      </c>
      <c r="AS6" s="33">
        <f>IF(AS7="",NA(),AS7)</f>
        <v>812.18</v>
      </c>
      <c r="AT6" s="33">
        <f t="shared" ref="AT6:BB6" si="6">IF(AT7="",NA(),AT7)</f>
        <v>1123.74</v>
      </c>
      <c r="AU6" s="33">
        <f t="shared" si="6"/>
        <v>852.36</v>
      </c>
      <c r="AV6" s="33">
        <f t="shared" si="6"/>
        <v>925.01</v>
      </c>
      <c r="AW6" s="33">
        <f t="shared" si="6"/>
        <v>878.67</v>
      </c>
      <c r="AX6" s="33">
        <f t="shared" si="6"/>
        <v>699.11</v>
      </c>
      <c r="AY6" s="33">
        <f t="shared" si="6"/>
        <v>695.41</v>
      </c>
      <c r="AZ6" s="33">
        <f t="shared" si="6"/>
        <v>701</v>
      </c>
      <c r="BA6" s="33">
        <f t="shared" si="6"/>
        <v>739.59</v>
      </c>
      <c r="BB6" s="33">
        <f t="shared" si="6"/>
        <v>335.95</v>
      </c>
      <c r="BC6" s="32" t="str">
        <f>IF(BC7="","",IF(BC7="-","【-】","【"&amp;SUBSTITUTE(TEXT(BC7,"#,##0.00"),"-","△")&amp;"】"))</f>
        <v>【264.16】</v>
      </c>
      <c r="BD6" s="33">
        <f>IF(BD7="",NA(),BD7)</f>
        <v>73.92</v>
      </c>
      <c r="BE6" s="33">
        <f t="shared" ref="BE6:BM6" si="7">IF(BE7="",NA(),BE7)</f>
        <v>64.02</v>
      </c>
      <c r="BF6" s="33">
        <f t="shared" si="7"/>
        <v>52.51</v>
      </c>
      <c r="BG6" s="33">
        <f t="shared" si="7"/>
        <v>47.58</v>
      </c>
      <c r="BH6" s="33">
        <f t="shared" si="7"/>
        <v>43.19</v>
      </c>
      <c r="BI6" s="33">
        <f t="shared" si="7"/>
        <v>339.69</v>
      </c>
      <c r="BJ6" s="33">
        <f t="shared" si="7"/>
        <v>343.45</v>
      </c>
      <c r="BK6" s="33">
        <f t="shared" si="7"/>
        <v>330.99</v>
      </c>
      <c r="BL6" s="33">
        <f t="shared" si="7"/>
        <v>324.08999999999997</v>
      </c>
      <c r="BM6" s="33">
        <f t="shared" si="7"/>
        <v>319.82</v>
      </c>
      <c r="BN6" s="32" t="str">
        <f>IF(BN7="","",IF(BN7="-","【-】","【"&amp;SUBSTITUTE(TEXT(BN7,"#,##0.00"),"-","△")&amp;"】"))</f>
        <v>【283.72】</v>
      </c>
      <c r="BO6" s="33">
        <f>IF(BO7="",NA(),BO7)</f>
        <v>101.26</v>
      </c>
      <c r="BP6" s="33">
        <f t="shared" ref="BP6:BX6" si="8">IF(BP7="",NA(),BP7)</f>
        <v>107.1</v>
      </c>
      <c r="BQ6" s="33">
        <f t="shared" si="8"/>
        <v>107.71</v>
      </c>
      <c r="BR6" s="33">
        <f t="shared" si="8"/>
        <v>108.29</v>
      </c>
      <c r="BS6" s="33">
        <f t="shared" si="8"/>
        <v>128.76</v>
      </c>
      <c r="BT6" s="33">
        <f t="shared" si="8"/>
        <v>101.27</v>
      </c>
      <c r="BU6" s="33">
        <f t="shared" si="8"/>
        <v>99.61</v>
      </c>
      <c r="BV6" s="33">
        <f t="shared" si="8"/>
        <v>100.27</v>
      </c>
      <c r="BW6" s="33">
        <f t="shared" si="8"/>
        <v>99.46</v>
      </c>
      <c r="BX6" s="33">
        <f t="shared" si="8"/>
        <v>105.21</v>
      </c>
      <c r="BY6" s="32" t="str">
        <f>IF(BY7="","",IF(BY7="-","【-】","【"&amp;SUBSTITUTE(TEXT(BY7,"#,##0.00"),"-","△")&amp;"】"))</f>
        <v>【104.60】</v>
      </c>
      <c r="BZ6" s="33">
        <f>IF(BZ7="",NA(),BZ7)</f>
        <v>177.17</v>
      </c>
      <c r="CA6" s="33">
        <f t="shared" ref="CA6:CI6" si="9">IF(CA7="",NA(),CA7)</f>
        <v>178.53</v>
      </c>
      <c r="CB6" s="33">
        <f t="shared" si="9"/>
        <v>179.08</v>
      </c>
      <c r="CC6" s="33">
        <f t="shared" si="9"/>
        <v>178.82</v>
      </c>
      <c r="CD6" s="33">
        <f t="shared" si="9"/>
        <v>150.99</v>
      </c>
      <c r="CE6" s="33">
        <f t="shared" si="9"/>
        <v>167.74</v>
      </c>
      <c r="CF6" s="33">
        <f t="shared" si="9"/>
        <v>169.59</v>
      </c>
      <c r="CG6" s="33">
        <f t="shared" si="9"/>
        <v>169.62</v>
      </c>
      <c r="CH6" s="33">
        <f t="shared" si="9"/>
        <v>171.78</v>
      </c>
      <c r="CI6" s="33">
        <f t="shared" si="9"/>
        <v>162.59</v>
      </c>
      <c r="CJ6" s="32" t="str">
        <f>IF(CJ7="","",IF(CJ7="-","【-】","【"&amp;SUBSTITUTE(TEXT(CJ7,"#,##0.00"),"-","△")&amp;"】"))</f>
        <v>【164.21】</v>
      </c>
      <c r="CK6" s="33">
        <f>IF(CK7="",NA(),CK7)</f>
        <v>67.8</v>
      </c>
      <c r="CL6" s="33">
        <f t="shared" ref="CL6:CT6" si="10">IF(CL7="",NA(),CL7)</f>
        <v>66.58</v>
      </c>
      <c r="CM6" s="33">
        <f t="shared" si="10"/>
        <v>65.64</v>
      </c>
      <c r="CN6" s="33">
        <f t="shared" si="10"/>
        <v>65.16</v>
      </c>
      <c r="CO6" s="33">
        <f t="shared" si="10"/>
        <v>65.459999999999994</v>
      </c>
      <c r="CP6" s="33">
        <f t="shared" si="10"/>
        <v>60.83</v>
      </c>
      <c r="CQ6" s="33">
        <f t="shared" si="10"/>
        <v>60.04</v>
      </c>
      <c r="CR6" s="33">
        <f t="shared" si="10"/>
        <v>59.88</v>
      </c>
      <c r="CS6" s="33">
        <f t="shared" si="10"/>
        <v>59.68</v>
      </c>
      <c r="CT6" s="33">
        <f t="shared" si="10"/>
        <v>59.17</v>
      </c>
      <c r="CU6" s="32" t="str">
        <f>IF(CU7="","",IF(CU7="-","【-】","【"&amp;SUBSTITUTE(TEXT(CU7,"#,##0.00"),"-","△")&amp;"】"))</f>
        <v>【59.80】</v>
      </c>
      <c r="CV6" s="33">
        <f>IF(CV7="",NA(),CV7)</f>
        <v>82.5</v>
      </c>
      <c r="CW6" s="33">
        <f t="shared" ref="CW6:DE6" si="11">IF(CW7="",NA(),CW7)</f>
        <v>82.86</v>
      </c>
      <c r="CX6" s="33">
        <f t="shared" si="11"/>
        <v>83.81</v>
      </c>
      <c r="CY6" s="33">
        <f t="shared" si="11"/>
        <v>84.81</v>
      </c>
      <c r="CZ6" s="33">
        <f t="shared" si="11"/>
        <v>83.65</v>
      </c>
      <c r="DA6" s="33">
        <f t="shared" si="11"/>
        <v>87.92</v>
      </c>
      <c r="DB6" s="33">
        <f t="shared" si="11"/>
        <v>87.33</v>
      </c>
      <c r="DC6" s="33">
        <f t="shared" si="11"/>
        <v>87.65</v>
      </c>
      <c r="DD6" s="33">
        <f t="shared" si="11"/>
        <v>87.63</v>
      </c>
      <c r="DE6" s="33">
        <f t="shared" si="11"/>
        <v>87.6</v>
      </c>
      <c r="DF6" s="32" t="str">
        <f>IF(DF7="","",IF(DF7="-","【-】","【"&amp;SUBSTITUTE(TEXT(DF7,"#,##0.00"),"-","△")&amp;"】"))</f>
        <v>【89.78】</v>
      </c>
      <c r="DG6" s="33">
        <f>IF(DG7="",NA(),DG7)</f>
        <v>39.07</v>
      </c>
      <c r="DH6" s="33">
        <f t="shared" ref="DH6:DP6" si="12">IF(DH7="",NA(),DH7)</f>
        <v>40.340000000000003</v>
      </c>
      <c r="DI6" s="33">
        <f t="shared" si="12"/>
        <v>41.18</v>
      </c>
      <c r="DJ6" s="33">
        <f t="shared" si="12"/>
        <v>42</v>
      </c>
      <c r="DK6" s="33">
        <f t="shared" si="12"/>
        <v>47.37</v>
      </c>
      <c r="DL6" s="33">
        <f t="shared" si="12"/>
        <v>36.700000000000003</v>
      </c>
      <c r="DM6" s="33">
        <f t="shared" si="12"/>
        <v>37.71</v>
      </c>
      <c r="DN6" s="33">
        <f t="shared" si="12"/>
        <v>38.69</v>
      </c>
      <c r="DO6" s="33">
        <f t="shared" si="12"/>
        <v>39.65</v>
      </c>
      <c r="DP6" s="33">
        <f t="shared" si="12"/>
        <v>45.25</v>
      </c>
      <c r="DQ6" s="32" t="str">
        <f>IF(DQ7="","",IF(DQ7="-","【-】","【"&amp;SUBSTITUTE(TEXT(DQ7,"#,##0.00"),"-","△")&amp;"】"))</f>
        <v>【46.31】</v>
      </c>
      <c r="DR6" s="33">
        <f>IF(DR7="",NA(),DR7)</f>
        <v>2.1</v>
      </c>
      <c r="DS6" s="33">
        <f t="shared" ref="DS6:EA6" si="13">IF(DS7="",NA(),DS7)</f>
        <v>2.5</v>
      </c>
      <c r="DT6" s="33">
        <f t="shared" si="13"/>
        <v>3.48</v>
      </c>
      <c r="DU6" s="33">
        <f t="shared" si="13"/>
        <v>5.05</v>
      </c>
      <c r="DV6" s="33">
        <f t="shared" si="13"/>
        <v>5.1100000000000003</v>
      </c>
      <c r="DW6" s="33">
        <f t="shared" si="13"/>
        <v>6.92</v>
      </c>
      <c r="DX6" s="33">
        <f t="shared" si="13"/>
        <v>7.67</v>
      </c>
      <c r="DY6" s="33">
        <f t="shared" si="13"/>
        <v>8.4</v>
      </c>
      <c r="DZ6" s="33">
        <f t="shared" si="13"/>
        <v>9.7100000000000009</v>
      </c>
      <c r="EA6" s="33">
        <f t="shared" si="13"/>
        <v>10.71</v>
      </c>
      <c r="EB6" s="32" t="str">
        <f>IF(EB7="","",IF(EB7="-","【-】","【"&amp;SUBSTITUTE(TEXT(EB7,"#,##0.00"),"-","△")&amp;"】"))</f>
        <v>【12.42】</v>
      </c>
      <c r="EC6" s="33">
        <f>IF(EC7="",NA(),EC7)</f>
        <v>1</v>
      </c>
      <c r="ED6" s="33">
        <f t="shared" ref="ED6:EL6" si="14">IF(ED7="",NA(),ED7)</f>
        <v>1.18</v>
      </c>
      <c r="EE6" s="33">
        <f t="shared" si="14"/>
        <v>1.1000000000000001</v>
      </c>
      <c r="EF6" s="33">
        <f t="shared" si="14"/>
        <v>1.24</v>
      </c>
      <c r="EG6" s="33">
        <f t="shared" si="14"/>
        <v>1.36</v>
      </c>
      <c r="EH6" s="33">
        <f t="shared" si="14"/>
        <v>0.82</v>
      </c>
      <c r="EI6" s="33">
        <f t="shared" si="14"/>
        <v>0.84</v>
      </c>
      <c r="EJ6" s="33">
        <f t="shared" si="14"/>
        <v>0.78</v>
      </c>
      <c r="EK6" s="33">
        <f t="shared" si="14"/>
        <v>0.83</v>
      </c>
      <c r="EL6" s="33">
        <f t="shared" si="14"/>
        <v>0.72</v>
      </c>
      <c r="EM6" s="32" t="str">
        <f>IF(EM7="","",IF(EM7="-","【-】","【"&amp;SUBSTITUTE(TEXT(EM7,"#,##0.00"),"-","△")&amp;"】"))</f>
        <v>【0.78】</v>
      </c>
    </row>
    <row r="7" spans="1:143" s="34" customFormat="1">
      <c r="A7" s="26"/>
      <c r="B7" s="35">
        <v>2014</v>
      </c>
      <c r="C7" s="35">
        <v>212067</v>
      </c>
      <c r="D7" s="35">
        <v>46</v>
      </c>
      <c r="E7" s="35">
        <v>1</v>
      </c>
      <c r="F7" s="35">
        <v>0</v>
      </c>
      <c r="G7" s="35">
        <v>1</v>
      </c>
      <c r="H7" s="35" t="s">
        <v>93</v>
      </c>
      <c r="I7" s="35" t="s">
        <v>94</v>
      </c>
      <c r="J7" s="35" t="s">
        <v>95</v>
      </c>
      <c r="K7" s="35" t="s">
        <v>96</v>
      </c>
      <c r="L7" s="35" t="s">
        <v>97</v>
      </c>
      <c r="M7" s="36" t="s">
        <v>98</v>
      </c>
      <c r="N7" s="36">
        <v>90.84</v>
      </c>
      <c r="O7" s="36">
        <v>69.239999999999995</v>
      </c>
      <c r="P7" s="36">
        <v>3348</v>
      </c>
      <c r="Q7" s="36">
        <v>81613</v>
      </c>
      <c r="R7" s="36">
        <v>676.45</v>
      </c>
      <c r="S7" s="36">
        <v>120.65</v>
      </c>
      <c r="T7" s="36">
        <v>56157</v>
      </c>
      <c r="U7" s="36">
        <v>80.760000000000005</v>
      </c>
      <c r="V7" s="36">
        <v>695.36</v>
      </c>
      <c r="W7" s="36">
        <v>101.83</v>
      </c>
      <c r="X7" s="36">
        <v>107.35</v>
      </c>
      <c r="Y7" s="36">
        <v>107.89</v>
      </c>
      <c r="Z7" s="36">
        <v>108.48</v>
      </c>
      <c r="AA7" s="36">
        <v>124.3</v>
      </c>
      <c r="AB7" s="36">
        <v>108.89</v>
      </c>
      <c r="AC7" s="36">
        <v>107.68</v>
      </c>
      <c r="AD7" s="36">
        <v>108.24</v>
      </c>
      <c r="AE7" s="36">
        <v>107.8</v>
      </c>
      <c r="AF7" s="36">
        <v>111.96</v>
      </c>
      <c r="AG7" s="36">
        <v>113.03</v>
      </c>
      <c r="AH7" s="36">
        <v>29.03</v>
      </c>
      <c r="AI7" s="36">
        <v>20.7</v>
      </c>
      <c r="AJ7" s="36">
        <v>13.31</v>
      </c>
      <c r="AK7" s="36">
        <v>5.38</v>
      </c>
      <c r="AL7" s="36">
        <v>0</v>
      </c>
      <c r="AM7" s="36">
        <v>4.4400000000000004</v>
      </c>
      <c r="AN7" s="36">
        <v>4.67</v>
      </c>
      <c r="AO7" s="36">
        <v>4.46</v>
      </c>
      <c r="AP7" s="36">
        <v>4.3899999999999997</v>
      </c>
      <c r="AQ7" s="36">
        <v>0.41</v>
      </c>
      <c r="AR7" s="36">
        <v>0.81</v>
      </c>
      <c r="AS7" s="36">
        <v>812.18</v>
      </c>
      <c r="AT7" s="36">
        <v>1123.74</v>
      </c>
      <c r="AU7" s="36">
        <v>852.36</v>
      </c>
      <c r="AV7" s="36">
        <v>925.01</v>
      </c>
      <c r="AW7" s="36">
        <v>878.67</v>
      </c>
      <c r="AX7" s="36">
        <v>699.11</v>
      </c>
      <c r="AY7" s="36">
        <v>695.41</v>
      </c>
      <c r="AZ7" s="36">
        <v>701</v>
      </c>
      <c r="BA7" s="36">
        <v>739.59</v>
      </c>
      <c r="BB7" s="36">
        <v>335.95</v>
      </c>
      <c r="BC7" s="36">
        <v>264.16000000000003</v>
      </c>
      <c r="BD7" s="36">
        <v>73.92</v>
      </c>
      <c r="BE7" s="36">
        <v>64.02</v>
      </c>
      <c r="BF7" s="36">
        <v>52.51</v>
      </c>
      <c r="BG7" s="36">
        <v>47.58</v>
      </c>
      <c r="BH7" s="36">
        <v>43.19</v>
      </c>
      <c r="BI7" s="36">
        <v>339.69</v>
      </c>
      <c r="BJ7" s="36">
        <v>343.45</v>
      </c>
      <c r="BK7" s="36">
        <v>330.99</v>
      </c>
      <c r="BL7" s="36">
        <v>324.08999999999997</v>
      </c>
      <c r="BM7" s="36">
        <v>319.82</v>
      </c>
      <c r="BN7" s="36">
        <v>283.72000000000003</v>
      </c>
      <c r="BO7" s="36">
        <v>101.26</v>
      </c>
      <c r="BP7" s="36">
        <v>107.1</v>
      </c>
      <c r="BQ7" s="36">
        <v>107.71</v>
      </c>
      <c r="BR7" s="36">
        <v>108.29</v>
      </c>
      <c r="BS7" s="36">
        <v>128.76</v>
      </c>
      <c r="BT7" s="36">
        <v>101.27</v>
      </c>
      <c r="BU7" s="36">
        <v>99.61</v>
      </c>
      <c r="BV7" s="36">
        <v>100.27</v>
      </c>
      <c r="BW7" s="36">
        <v>99.46</v>
      </c>
      <c r="BX7" s="36">
        <v>105.21</v>
      </c>
      <c r="BY7" s="36">
        <v>104.6</v>
      </c>
      <c r="BZ7" s="36">
        <v>177.17</v>
      </c>
      <c r="CA7" s="36">
        <v>178.53</v>
      </c>
      <c r="CB7" s="36">
        <v>179.08</v>
      </c>
      <c r="CC7" s="36">
        <v>178.82</v>
      </c>
      <c r="CD7" s="36">
        <v>150.99</v>
      </c>
      <c r="CE7" s="36">
        <v>167.74</v>
      </c>
      <c r="CF7" s="36">
        <v>169.59</v>
      </c>
      <c r="CG7" s="36">
        <v>169.62</v>
      </c>
      <c r="CH7" s="36">
        <v>171.78</v>
      </c>
      <c r="CI7" s="36">
        <v>162.59</v>
      </c>
      <c r="CJ7" s="36">
        <v>164.21</v>
      </c>
      <c r="CK7" s="36">
        <v>67.8</v>
      </c>
      <c r="CL7" s="36">
        <v>66.58</v>
      </c>
      <c r="CM7" s="36">
        <v>65.64</v>
      </c>
      <c r="CN7" s="36">
        <v>65.16</v>
      </c>
      <c r="CO7" s="36">
        <v>65.459999999999994</v>
      </c>
      <c r="CP7" s="36">
        <v>60.83</v>
      </c>
      <c r="CQ7" s="36">
        <v>60.04</v>
      </c>
      <c r="CR7" s="36">
        <v>59.88</v>
      </c>
      <c r="CS7" s="36">
        <v>59.68</v>
      </c>
      <c r="CT7" s="36">
        <v>59.17</v>
      </c>
      <c r="CU7" s="36">
        <v>59.8</v>
      </c>
      <c r="CV7" s="36">
        <v>82.5</v>
      </c>
      <c r="CW7" s="36">
        <v>82.86</v>
      </c>
      <c r="CX7" s="36">
        <v>83.81</v>
      </c>
      <c r="CY7" s="36">
        <v>84.81</v>
      </c>
      <c r="CZ7" s="36">
        <v>83.65</v>
      </c>
      <c r="DA7" s="36">
        <v>87.92</v>
      </c>
      <c r="DB7" s="36">
        <v>87.33</v>
      </c>
      <c r="DC7" s="36">
        <v>87.65</v>
      </c>
      <c r="DD7" s="36">
        <v>87.63</v>
      </c>
      <c r="DE7" s="36">
        <v>87.6</v>
      </c>
      <c r="DF7" s="36">
        <v>89.78</v>
      </c>
      <c r="DG7" s="36">
        <v>39.07</v>
      </c>
      <c r="DH7" s="36">
        <v>40.340000000000003</v>
      </c>
      <c r="DI7" s="36">
        <v>41.18</v>
      </c>
      <c r="DJ7" s="36">
        <v>42</v>
      </c>
      <c r="DK7" s="36">
        <v>47.37</v>
      </c>
      <c r="DL7" s="36">
        <v>36.700000000000003</v>
      </c>
      <c r="DM7" s="36">
        <v>37.71</v>
      </c>
      <c r="DN7" s="36">
        <v>38.69</v>
      </c>
      <c r="DO7" s="36">
        <v>39.65</v>
      </c>
      <c r="DP7" s="36">
        <v>45.25</v>
      </c>
      <c r="DQ7" s="36">
        <v>46.31</v>
      </c>
      <c r="DR7" s="36">
        <v>2.1</v>
      </c>
      <c r="DS7" s="36">
        <v>2.5</v>
      </c>
      <c r="DT7" s="36">
        <v>3.48</v>
      </c>
      <c r="DU7" s="36">
        <v>5.05</v>
      </c>
      <c r="DV7" s="36">
        <v>5.1100000000000003</v>
      </c>
      <c r="DW7" s="36">
        <v>6.92</v>
      </c>
      <c r="DX7" s="36">
        <v>7.67</v>
      </c>
      <c r="DY7" s="36">
        <v>8.4</v>
      </c>
      <c r="DZ7" s="36">
        <v>9.7100000000000009</v>
      </c>
      <c r="EA7" s="36">
        <v>10.71</v>
      </c>
      <c r="EB7" s="36">
        <v>12.42</v>
      </c>
      <c r="EC7" s="36">
        <v>1</v>
      </c>
      <c r="ED7" s="36">
        <v>1.18</v>
      </c>
      <c r="EE7" s="36">
        <v>1.1000000000000001</v>
      </c>
      <c r="EF7" s="36">
        <v>1.24</v>
      </c>
      <c r="EG7" s="36">
        <v>1.36</v>
      </c>
      <c r="EH7" s="36">
        <v>0.82</v>
      </c>
      <c r="EI7" s="36">
        <v>0.84</v>
      </c>
      <c r="EJ7" s="36">
        <v>0.78</v>
      </c>
      <c r="EK7" s="36">
        <v>0.83</v>
      </c>
      <c r="EL7" s="36">
        <v>0.72</v>
      </c>
      <c r="EM7" s="36">
        <v>0.78</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伊藤雅浩</cp:lastModifiedBy>
  <cp:lastPrinted>2016-02-17T06:56:32Z</cp:lastPrinted>
  <dcterms:created xsi:type="dcterms:W3CDTF">2016-02-03T07:21:11Z</dcterms:created>
  <dcterms:modified xsi:type="dcterms:W3CDTF">2016-02-19T00:18:33Z</dcterms:modified>
  <cp:category/>
</cp:coreProperties>
</file>