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1年度決算用\下水\"/>
    </mc:Choice>
  </mc:AlternateContent>
  <workbookProtection workbookAlgorithmName="SHA-512" workbookHashValue="bCPTyNTI37t+O2pHMGD7hAFViLXrTGJFp6dMK7a270eHbaG7VqSyBuFKd4Ia/BT7v5AmKxLzoA4aHqnWX7ZFFw==" workbookSaltValue="iJcGMllpMx59N28iyVQcxg==" workbookSpinCount="100000" lockStructure="1"/>
  <bookViews>
    <workbookView xWindow="465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<sst xmlns="http://schemas.openxmlformats.org/spreadsheetml/2006/main" count="236" uniqueCount="119">
  <si>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</si>
  <si>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</si>
  <si>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</si>
  <si>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</si>
  <si>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</si>
  <si>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</si>
  <si>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</si>
  <si>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</si>
  <si>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</si>
  <si>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</si>
  <si>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</si>
  <si>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</si>
  <si>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</si>
  <si>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</si>
  <si>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</si>
  <si>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</si>
  <si>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</si>
  <si>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</si>
  <si>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</si>
  <si>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</si>
  <si>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</si>
  <si>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</si>
  <si>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</si>
  <si>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</si>
  <si>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</si>
  <si>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</si>
  <si>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</si>
  <si>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</si>
  <si>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</si>
  <si>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</si>
  <si>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</si>
  <si>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</si>
  <si>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</si>
  <si>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</si>
  <si>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</si>
  <si>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</si>
  <si>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</si>
  <si>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</si>
  <si>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</si>
  <si>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</si>
  <si>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</si>
  <si>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</si>
  <si>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</si>
  <si>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</si>
  <si>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</si>
  <si>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</si>
  <si>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</si>
  <si>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</si>
  <si>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</si>
  <si>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</si>
  <si>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</si>
  <si>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</si>
  <si>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</si>
  <si>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</si>
  <si>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</si>
  <si>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</si>
  <si>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</si>
  <si>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</si>
  <si>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</si>
  <si>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</si>
  <si>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</si>
  <si>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</si>
  <si>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</si>
  <si>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</si>
  <si>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</si>
  <si>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</si>
  <si>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</si>
  <si>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</si>
  <si>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</si>
  <si>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</si>
  <si>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</si>
  <si>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</si>
  <si>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</si>
  <si>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</si>
  <si>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</si>
  <si>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</si>
  <si>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</si>
  <si>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</si>
  <si>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</si>
  <si>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</si>
  <si>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</si>
  <si>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</si>
  <si>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</si>
  <si>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</si>
  <si>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</si>
  <si>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</si>
  <si>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</si>
  <si>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</si>
  <si>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</si>
  <si>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</si>
  <si>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</si>
  <si>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</si>
  <si>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</si>
  <si>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</si>
  <si>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</si>
  <si>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</si>
  <si>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</si>
  <si>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</si>
  <si>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</si>
  <si>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</si>
  <si>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</si>
  <si>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</si>
  <si>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</si>
  <si>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</si>
  <si>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</si>
  <si>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</si>
  <si>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</si>
  <si>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</si>
  <si>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</si>
  <si>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</si>
  <si>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</si>
  <si>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</si>
  <si>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</si>
  <si>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</si>
  <si>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</si>
  <si>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</si>
  <si>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➀収益的収支比率は、令和2年4月からの地方公営企業法の適用（以下、「法適用」とする）に伴い、令和2年3月31日で打切決算を実施したことで一時的に上昇しています。
料金収入は平成30年の下水道使用料の定額制廃止に伴い増加しており、企業債償還金も減少傾向にあることから経営基盤は改善されています。
④企業債残高対事業規模比率は、一般会計からの繰入金により企業債を全額償還しているため、比率が0％で推移しています。企業債残高は順調に減少しています。
⑤経費回収率は、上昇値に一部打切決算の影響を含みますが、増加しています。料金収入が平成30年の下水道使用料の定額制廃止により改善され、法適用準備に係る費用が減少したためです。
⑥汚水処理原価は、打切決算により一時的に減少しています。法適用準備に係る費用が減少したため、実質的にも前年度より減少しています。
⑦施設利用率は、類似団体平均値を上回った状態を維持しています。引き続き、施設維持管理の改善に努めます。
⑧水洗化率は、水洗便所設置済人口が増加し処理区域内人口が減少したため、増加しました。人口減少が進み、経営基盤は悪化しています。水洗化促進により改善を図ります。</t>
    <rPh sb="30" eb="32">
      <t>イカ</t>
    </rPh>
    <rPh sb="34" eb="35">
      <t>ホウ</t>
    </rPh>
    <rPh sb="35" eb="37">
      <t>テキヨウ</t>
    </rPh>
    <rPh sb="175" eb="177">
      <t>キギョウ</t>
    </rPh>
    <rPh sb="177" eb="178">
      <t>サイ</t>
    </rPh>
    <rPh sb="179" eb="181">
      <t>ゼンガク</t>
    </rPh>
    <rPh sb="181" eb="183">
      <t>ショウカン</t>
    </rPh>
    <rPh sb="190" eb="192">
      <t>ヒリツ</t>
    </rPh>
    <rPh sb="196" eb="198">
      <t>スイイ</t>
    </rPh>
    <rPh sb="204" eb="206">
      <t>キギョウ</t>
    </rPh>
    <rPh sb="206" eb="207">
      <t>サイ</t>
    </rPh>
    <rPh sb="207" eb="209">
      <t>ザンダカ</t>
    </rPh>
    <rPh sb="210" eb="212">
      <t>ジュンチョウ</t>
    </rPh>
    <rPh sb="213" eb="215">
      <t>ゲンショウ</t>
    </rPh>
    <rPh sb="285" eb="287">
      <t>カイゼン</t>
    </rPh>
    <rPh sb="367" eb="369">
      <t>ゲンショウ</t>
    </rPh>
    <rPh sb="393" eb="394">
      <t>ウエ</t>
    </rPh>
    <rPh sb="397" eb="399">
      <t>ジョウタイ</t>
    </rPh>
    <rPh sb="400" eb="402">
      <t>イジ</t>
    </rPh>
    <rPh sb="408" eb="409">
      <t>ヒ</t>
    </rPh>
    <rPh sb="410" eb="411">
      <t>ツヅ</t>
    </rPh>
    <rPh sb="413" eb="415">
      <t>シセツ</t>
    </rPh>
    <rPh sb="415" eb="417">
      <t>イジ</t>
    </rPh>
    <rPh sb="417" eb="419">
      <t>カンリ</t>
    </rPh>
    <rPh sb="420" eb="422">
      <t>カイゼン</t>
    </rPh>
    <rPh sb="423" eb="424">
      <t>ツト</t>
    </rPh>
    <rPh sb="436" eb="438">
      <t>スイセン</t>
    </rPh>
    <rPh sb="438" eb="440">
      <t>ベンジョ</t>
    </rPh>
    <rPh sb="440" eb="442">
      <t>セッチ</t>
    </rPh>
    <rPh sb="442" eb="443">
      <t>ズ</t>
    </rPh>
    <rPh sb="443" eb="445">
      <t>ジンコウ</t>
    </rPh>
    <rPh sb="446" eb="448">
      <t>ゾウカ</t>
    </rPh>
    <rPh sb="449" eb="451">
      <t>ショリ</t>
    </rPh>
    <rPh sb="451" eb="454">
      <t>クイキナイ</t>
    </rPh>
    <rPh sb="454" eb="456">
      <t>ジンコウ</t>
    </rPh>
    <rPh sb="457" eb="459">
      <t>ゲンショウ</t>
    </rPh>
    <rPh sb="464" eb="466">
      <t>ゾウカ</t>
    </rPh>
    <rPh sb="471" eb="473">
      <t>ジンコウ</t>
    </rPh>
    <rPh sb="473" eb="475">
      <t>ゲンショウ</t>
    </rPh>
    <rPh sb="476" eb="477">
      <t>スス</t>
    </rPh>
    <rPh sb="479" eb="481">
      <t>ケイエイ</t>
    </rPh>
    <rPh sb="481" eb="483">
      <t>キバン</t>
    </rPh>
    <rPh sb="484" eb="486">
      <t>アッカ</t>
    </rPh>
    <rPh sb="495" eb="497">
      <t>ソクシン</t>
    </rPh>
    <rPh sb="500" eb="502">
      <t>カイゼン</t>
    </rPh>
    <rPh sb="503" eb="504">
      <t>ハカ</t>
    </rPh>
    <phoneticPr fontId="4"/>
  </si>
  <si>
    <t>9処理区の供用開始が平成9年から平成19年の間であり更新時期はまだ到来していませんが、老朽化率の上昇に備えて、ストックマネジメントによる計画的な更新を図ります。</t>
    <rPh sb="1" eb="3">
      <t>ショリ</t>
    </rPh>
    <rPh sb="3" eb="4">
      <t>ク</t>
    </rPh>
    <rPh sb="5" eb="7">
      <t>キョウヨウ</t>
    </rPh>
    <rPh sb="7" eb="9">
      <t>カイシ</t>
    </rPh>
    <rPh sb="10" eb="12">
      <t>ヘイセイ</t>
    </rPh>
    <rPh sb="13" eb="14">
      <t>ネン</t>
    </rPh>
    <rPh sb="16" eb="18">
      <t>ヘイセイ</t>
    </rPh>
    <rPh sb="20" eb="21">
      <t>ネン</t>
    </rPh>
    <rPh sb="22" eb="23">
      <t>アイダ</t>
    </rPh>
    <phoneticPr fontId="4"/>
  </si>
  <si>
    <t xml:space="preserve">　当市の人口は今後も減少が予想されている中、当該処理区域内は人口密度が低く構造的に使用料収入が減少する中での事業運営となるため、汚水処理費等が相対的に割高となっています。今後は一般会計繰入金についても地方交付税が減額されていく中で、必要とする繰入額が確保できない可能性を排除できません。人口減少に比例して、経営状況が厳しくなっていくと考えられます。
　令和2年4月から、下水道事業は地方公営企業法を適用しました。今後は減価償却費などを含め、より正確かつ客観的に経営状況をとらえることが可能となります。丁寧な分析を行い適正な受益者負担を検討しつつ、将来の設備更新にも備えた持続可能な下水道経営の確立を目指し、経営改善に努めます。
</t>
    <rPh sb="7" eb="9">
      <t>コンゴ</t>
    </rPh>
    <rPh sb="13" eb="15">
      <t>ヨソウ</t>
    </rPh>
    <rPh sb="20" eb="21">
      <t>ナカ</t>
    </rPh>
    <rPh sb="22" eb="24">
      <t>トウガイ</t>
    </rPh>
    <rPh sb="24" eb="26">
      <t>ショリ</t>
    </rPh>
    <rPh sb="26" eb="29">
      <t>クイキナイ</t>
    </rPh>
    <rPh sb="30" eb="32">
      <t>ジンコウ</t>
    </rPh>
    <rPh sb="32" eb="34">
      <t>ミツド</t>
    </rPh>
    <rPh sb="35" eb="36">
      <t>ヒク</t>
    </rPh>
    <rPh sb="37" eb="39">
      <t>コウゾウ</t>
    </rPh>
    <rPh sb="39" eb="40">
      <t>テキ</t>
    </rPh>
    <rPh sb="41" eb="44">
      <t>シヨウリョウ</t>
    </rPh>
    <rPh sb="44" eb="46">
      <t>シュウニュウ</t>
    </rPh>
    <rPh sb="47" eb="49">
      <t>ゲンショウ</t>
    </rPh>
    <rPh sb="51" eb="52">
      <t>ナカ</t>
    </rPh>
    <rPh sb="54" eb="56">
      <t>ジギョウ</t>
    </rPh>
    <rPh sb="56" eb="58">
      <t>ウンエイ</t>
    </rPh>
    <rPh sb="64" eb="66">
      <t>オスイ</t>
    </rPh>
    <rPh sb="66" eb="68">
      <t>ショリ</t>
    </rPh>
    <rPh sb="68" eb="69">
      <t>ヒ</t>
    </rPh>
    <rPh sb="69" eb="70">
      <t>トウ</t>
    </rPh>
    <rPh sb="71" eb="74">
      <t>ソウタイテキ</t>
    </rPh>
    <rPh sb="75" eb="77">
      <t>ワリダカ</t>
    </rPh>
    <rPh sb="85" eb="87">
      <t>コンゴ</t>
    </rPh>
    <rPh sb="143" eb="145">
      <t>ジンコウ</t>
    </rPh>
    <rPh sb="145" eb="147">
      <t>ゲンショウ</t>
    </rPh>
    <rPh sb="148" eb="150">
      <t>ヒレイ</t>
    </rPh>
    <rPh sb="153" eb="155">
      <t>ケイエイ</t>
    </rPh>
    <rPh sb="155" eb="157">
      <t>ジョウキョウ</t>
    </rPh>
    <rPh sb="158" eb="159">
      <t>キビ</t>
    </rPh>
    <rPh sb="167" eb="168">
      <t>カンガ</t>
    </rPh>
    <rPh sb="191" eb="193">
      <t>チホウ</t>
    </rPh>
    <rPh sb="197" eb="198">
      <t>ホウ</t>
    </rPh>
    <rPh sb="199" eb="201">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</si>
</sst>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01-4DE9-805E-A3E83FEADA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E01-4DE9-805E-A3E83FEADA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56.18</c:v>
                </c:pt>
                <c:pt idx="1">
                  <c:v>56.89</c:v>
                </c:pt>
                <c:pt idx="2">
                  <c:v>56.4</c:v>
                </c:pt>
                <c:pt idx="3">
                  <c:v>55</c:v>
                </c:pt>
                <c:pt idx="4">
                  <c:v>55.42</c:v>
                </c:pt>
              </c:numCache>
            </c:numRef>
          </c:val>
          <c:extLst>
            <c:ext xmlns:c16="http://schemas.microsoft.com/office/drawing/2014/chart" uri="{C3380CC4-5D6E-409C-BE32-E72D297353CC}">
              <c16:uniqueId val="{00000000-D779-45F1-AEE4-D6890CA74F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779-45F1-AEE4-D6890CA74F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84.51</c:v>
                </c:pt>
                <c:pt idx="1">
                  <c:v>84.39</c:v>
                </c:pt>
                <c:pt idx="2">
                  <c:v>84.8</c:v>
                </c:pt>
                <c:pt idx="3">
                  <c:v>83.51</c:v>
                </c:pt>
                <c:pt idx="4">
                  <c:v>84.05</c:v>
                </c:pt>
              </c:numCache>
            </c:numRef>
          </c:val>
          <c:extLst>
            <c:ext xmlns:c16="http://schemas.microsoft.com/office/drawing/2014/chart" uri="{C3380CC4-5D6E-409C-BE32-E72D297353CC}">
              <c16:uniqueId val="{00000000-3CB1-44EE-832C-C4D898CD3C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CB1-44EE-832C-C4D898CD3C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83.5</c:v>
                </c:pt>
                <c:pt idx="1">
                  <c:v>83.57</c:v>
                </c:pt>
                <c:pt idx="2">
                  <c:v>83.95</c:v>
                </c:pt>
                <c:pt idx="3">
                  <c:v>76.02</c:v>
                </c:pt>
                <c:pt idx="4">
                  <c:v>90.35</c:v>
                </c:pt>
              </c:numCache>
            </c:numRef>
          </c:val>
          <c:extLst>
            <c:ext xmlns:c16="http://schemas.microsoft.com/office/drawing/2014/chart" uri="{C3380CC4-5D6E-409C-BE32-E72D297353CC}">
              <c16:uniqueId val="{00000000-60D2-4020-89AB-9D9C16F24C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2-4020-89AB-9D9C16F24C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8-49DB-B605-C9A4698B89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8-49DB-B605-C9A4698B89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6-43A8-8D31-9355675A5D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6-43A8-8D31-9355675A5D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8-491D-A622-2DAC838301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8-491D-A622-2DAC838301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8-4B10-B1A2-6179913A08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8-4B10-B1A2-6179913A08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0.62</c:v>
                </c:pt>
              </c:numCache>
            </c:numRef>
          </c:val>
          <c:extLst>
            <c:ext xmlns:c16="http://schemas.microsoft.com/office/drawing/2014/chart" uri="{C3380CC4-5D6E-409C-BE32-E72D297353CC}">
              <c16:uniqueId val="{00000000-5B32-4279-9357-D6C0F4A273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B32-4279-9357-D6C0F4A273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68.23</c:v>
                </c:pt>
                <c:pt idx="1">
                  <c:v>68.489999999999995</c:v>
                </c:pt>
                <c:pt idx="2">
                  <c:v>69.569999999999993</c:v>
                </c:pt>
                <c:pt idx="3">
                  <c:v>54.03</c:v>
                </c:pt>
                <c:pt idx="4">
                  <c:v>90.25</c:v>
                </c:pt>
              </c:numCache>
            </c:numRef>
          </c:val>
          <c:extLst>
            <c:ext xmlns:c16="http://schemas.microsoft.com/office/drawing/2014/chart" uri="{C3380CC4-5D6E-409C-BE32-E72D297353CC}">
              <c16:uniqueId val="{00000000-942D-41BB-B187-68FAFDD7AD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42D-41BB-B187-68FAFDD7AD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267.94</c:v>
                </c:pt>
                <c:pt idx="1">
                  <c:v>267.36</c:v>
                </c:pt>
                <c:pt idx="2">
                  <c:v>260.06</c:v>
                </c:pt>
                <c:pt idx="3">
                  <c:v>369.86</c:v>
                </c:pt>
                <c:pt idx="4">
                  <c:v>204.71</c:v>
                </c:pt>
              </c:numCache>
            </c:numRef>
          </c:val>
          <c:extLst>
            <c:ext xmlns:c16="http://schemas.microsoft.com/office/drawing/2014/chart" uri="{C3380CC4-5D6E-409C-BE32-E72D297353CC}">
              <c16:uniqueId val="{00000000-7C74-4C21-8961-9914B17D13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C74-4C21-8961-9914B17D13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X87" sqref="BX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岐阜県　中津川市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78304</v>
      </c>
      <c r="AM8" s="69"/>
      <c r="AN8" s="69"/>
      <c r="AO8" s="69"/>
      <c r="AP8" s="69"/>
      <c r="AQ8" s="69"/>
      <c r="AR8" s="69"/>
      <c r="AS8" s="69"/>
      <c r="AT8" s="68">
        <f>データ!T6</f>
        <v>676.45</v>
      </c>
      <c r="AU8" s="68"/>
      <c r="AV8" s="68"/>
      <c r="AW8" s="68"/>
      <c r="AX8" s="68"/>
      <c r="AY8" s="68"/>
      <c r="AZ8" s="68"/>
      <c r="BA8" s="68"/>
      <c r="BB8" s="68">
        <f>データ!U6</f>
        <v>115.76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10.11</v>
      </c>
      <c r="Q10" s="68"/>
      <c r="R10" s="68"/>
      <c r="S10" s="68"/>
      <c r="T10" s="68"/>
      <c r="U10" s="68"/>
      <c r="V10" s="68"/>
      <c r="W10" s="68">
        <f>データ!Q6</f>
        <v>94.43</v>
      </c>
      <c r="X10" s="68"/>
      <c r="Y10" s="68"/>
      <c r="Z10" s="68"/>
      <c r="AA10" s="68"/>
      <c r="AB10" s="68"/>
      <c r="AC10" s="68"/>
      <c r="AD10" s="69">
        <f>データ!R6</f>
        <v>3740</v>
      </c>
      <c r="AE10" s="69"/>
      <c r="AF10" s="69"/>
      <c r="AG10" s="69"/>
      <c r="AH10" s="69"/>
      <c r="AI10" s="69"/>
      <c r="AJ10" s="69"/>
      <c r="AK10" s="2"/>
      <c r="AL10" s="69">
        <f>データ!V6</f>
        <v>7870</v>
      </c>
      <c r="AM10" s="69"/>
      <c r="AN10" s="69"/>
      <c r="AO10" s="69"/>
      <c r="AP10" s="69"/>
      <c r="AQ10" s="69"/>
      <c r="AR10" s="69"/>
      <c r="AS10" s="69"/>
      <c r="AT10" s="68">
        <f>データ!W6</f>
        <v>19.670000000000002</v>
      </c>
      <c r="AU10" s="68"/>
      <c r="AV10" s="68"/>
      <c r="AW10" s="68"/>
      <c r="AX10" s="68"/>
      <c r="AY10" s="68"/>
      <c r="AZ10" s="68"/>
      <c r="BA10" s="68"/>
      <c r="BB10" s="68">
        <f>データ!X6</f>
        <v>400.1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q4sH0cpf0iII5WZXxDKCG0Kd7OpjnorWCNq2zz2xFCe0jDb3XGiKbvOQAVIBGuezkcwrCwfJ79QDR5Qzy3hjcQ==" saltValue="c9QnkRNVzG7beYjgJWX8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212067</v>
      </c>
      <c r="D6" s="33">
        <f t="shared" si="3"/>
        <v>47</v>
      </c>
      <c r="E6" s="33">
        <f t="shared" si="3"/>
        <v>17</v>
      </c>
      <c r="F6" s="33">
        <f t="shared" si="3"/>
        <v>5</v>
      </c>
      <c r="G6" s="33">
        <f t="shared" si="3"/>
        <v>0</v>
      </c>
      <c r="H6" s="33" t="str">
        <f t="shared" si="3"/>
        <v>岐阜県　中津川市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10.11</v>
      </c>
      <c r="Q6" s="34">
        <f t="shared" si="3"/>
        <v>94.43</v>
      </c>
      <c r="R6" s="34">
        <f t="shared" si="3"/>
        <v>3740</v>
      </c>
      <c r="S6" s="34">
        <f t="shared" si="3"/>
        <v>78304</v>
      </c>
      <c r="T6" s="34">
        <f t="shared" si="3"/>
        <v>676.45</v>
      </c>
      <c r="U6" s="34">
        <f t="shared" si="3"/>
        <v>115.76</v>
      </c>
      <c r="V6" s="34">
        <f t="shared" si="3"/>
        <v>7870</v>
      </c>
      <c r="W6" s="34">
        <f t="shared" si="3"/>
        <v>19.670000000000002</v>
      </c>
      <c r="X6" s="34">
        <f t="shared" si="3"/>
        <v>400.1</v>
      </c>
      <c r="Y6" s="35">
        <f>IF(Y7="",NA(),Y7)</f>
        <v>83.5</v>
      </c>
      <c r="Z6" s="35">
        <f t="shared" ref="Z6:AH6" si="4">IF(Z7="",NA(),Z7)</f>
        <v>83.57</v>
      </c>
      <c r="AA6" s="35">
        <f t="shared" si="4"/>
        <v>83.95</v>
      </c>
      <c r="AB6" s="35">
        <f t="shared" si="4"/>
        <v>76.02</v>
      </c>
      <c r="AC6" s="35">
        <f t="shared" si="4"/>
        <v>90.35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0.62</v>
      </c>
      <c r="BK6" s="35">
        <f t="shared" si="7"/>
        <v>1081.8</v>
      </c>
      <c r="BL6" s="35">
        <f t="shared" si="7"/>
        <v>974.93</v>
      </c>
      <c r="BM6" s="35">
        <f t="shared" si="7"/>
        <v>855.8</v>
      </c>
      <c r="BN6" s="35">
        <f t="shared" si="7"/>
        <v>789.46</v>
      </c>
      <c r="BO6" s="35">
        <f t="shared" si="7"/>
        <v>826.83</v>
      </c>
      <c r="BP6" s="34" t="str">
        <f>IF(BP7="","",IF(BP7="-","【-】","【"&amp;SUBSTITUTE(TEXT(BP7,"#,##0.00"),"-","△")&amp;"】"))</f>
        <v>【765.47】</v>
      </c>
      <c r="BQ6" s="35">
        <f>IF(BQ7="",NA(),BQ7)</f>
        <v>68.23</v>
      </c>
      <c r="BR6" s="35">
        <f t="shared" ref="BR6:BZ6" si="8">IF(BR7="",NA(),BR7)</f>
        <v>68.489999999999995</v>
      </c>
      <c r="BS6" s="35">
        <f t="shared" si="8"/>
        <v>69.569999999999993</v>
      </c>
      <c r="BT6" s="35">
        <f t="shared" si="8"/>
        <v>54.03</v>
      </c>
      <c r="BU6" s="35">
        <f t="shared" si="8"/>
        <v>90.25</v>
      </c>
      <c r="BV6" s="35">
        <f t="shared" si="8"/>
        <v>52.19</v>
      </c>
      <c r="BW6" s="35">
        <f t="shared" si="8"/>
        <v>55.32</v>
      </c>
      <c r="BX6" s="35">
        <f t="shared" si="8"/>
        <v>59.8</v>
      </c>
      <c r="BY6" s="35">
        <f t="shared" si="8"/>
        <v>57.77</v>
      </c>
      <c r="BZ6" s="35">
        <f t="shared" si="8"/>
        <v>57.31</v>
      </c>
      <c r="CA6" s="34" t="str">
        <f>IF(CA7="","",IF(CA7="-","【-】","【"&amp;SUBSTITUTE(TEXT(CA7,"#,##0.00"),"-","△")&amp;"】"))</f>
        <v>【59.59】</v>
      </c>
      <c r="CB6" s="35">
        <f>IF(CB7="",NA(),CB7)</f>
        <v>267.94</v>
      </c>
      <c r="CC6" s="35">
        <f t="shared" ref="CC6:CK6" si="9">IF(CC7="",NA(),CC7)</f>
        <v>267.36</v>
      </c>
      <c r="CD6" s="35">
        <f t="shared" si="9"/>
        <v>260.06</v>
      </c>
      <c r="CE6" s="35">
        <f t="shared" si="9"/>
        <v>369.86</v>
      </c>
      <c r="CF6" s="35">
        <f t="shared" si="9"/>
        <v>204.71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56.18</v>
      </c>
      <c r="CN6" s="35">
        <f t="shared" ref="CN6:CV6" si="10">IF(CN7="",NA(),CN7)</f>
        <v>56.89</v>
      </c>
      <c r="CO6" s="35">
        <f t="shared" si="10"/>
        <v>56.4</v>
      </c>
      <c r="CP6" s="35">
        <f t="shared" si="10"/>
        <v>55</v>
      </c>
      <c r="CQ6" s="35">
        <f t="shared" si="10"/>
        <v>55.42</v>
      </c>
      <c r="CR6" s="35">
        <f t="shared" si="10"/>
        <v>52.31</v>
      </c>
      <c r="CS6" s="35">
        <f t="shared" si="10"/>
        <v>60.65</v>
      </c>
      <c r="CT6" s="35">
        <f t="shared" si="10"/>
        <v>51.75</v>
      </c>
      <c r="CU6" s="35">
        <f t="shared" si="10"/>
        <v>50.68</v>
      </c>
      <c r="CV6" s="35">
        <f t="shared" si="10"/>
        <v>50.14</v>
      </c>
      <c r="CW6" s="34" t="str">
        <f>IF(CW7="","",IF(CW7="-","【-】","【"&amp;SUBSTITUTE(TEXT(CW7,"#,##0.00"),"-","△")&amp;"】"))</f>
        <v>【51.30】</v>
      </c>
      <c r="CX6" s="35">
        <f>IF(CX7="",NA(),CX7)</f>
        <v>84.51</v>
      </c>
      <c r="CY6" s="35">
        <f t="shared" ref="CY6:DG6" si="11">IF(CY7="",NA(),CY7)</f>
        <v>84.39</v>
      </c>
      <c r="CZ6" s="35">
        <f t="shared" si="11"/>
        <v>84.8</v>
      </c>
      <c r="DA6" s="35">
        <f t="shared" si="11"/>
        <v>83.51</v>
      </c>
      <c r="DB6" s="35">
        <f t="shared" si="11"/>
        <v>84.05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212067</v>
      </c>
      <c r="D7" s="37">
        <v>47</v>
      </c>
      <c r="E7" s="37">
        <v>17</v>
      </c>
      <c r="F7" s="37">
        <v>5</v>
      </c>
      <c r="G7" s="37">
        <v>0</v>
      </c>
      <c r="H7" s="37" t="s">
        <v>98</v>
      </c>
      <c r="I7" s="37" t="s">
        <v>99</v>
      </c>
      <c r="J7" s="37" t="s">
        <v>100</v>
      </c>
      <c r="K7" s="37" t="s">
        <v>101</v>
      </c>
      <c r="L7" s="37" t="s">
        <v>102</v>
      </c>
      <c r="M7" s="37" t="s">
        <v>103</v>
      </c>
      <c r="N7" s="38" t="s">
        <v>104</v>
      </c>
      <c r="O7" s="38" t="s">
        <v>105</v>
      </c>
      <c r="P7" s="38">
        <v>10.11</v>
      </c>
      <c r="Q7" s="38">
        <v>94.43</v>
      </c>
      <c r="R7" s="38">
        <v>3740</v>
      </c>
      <c r="S7" s="38">
        <v>78304</v>
      </c>
      <c r="T7" s="38">
        <v>676.45</v>
      </c>
      <c r="U7" s="38">
        <v>115.76</v>
      </c>
      <c r="V7" s="38">
        <v>7870</v>
      </c>
      <c r="W7" s="38">
        <v>19.670000000000002</v>
      </c>
      <c r="X7" s="38">
        <v>400.1</v>
      </c>
      <c r="Y7" s="38">
        <v>83.5</v>
      </c>
      <c r="Z7" s="38">
        <v>83.57</v>
      </c>
      <c r="AA7" s="38">
        <v>83.95</v>
      </c>
      <c r="AB7" s="38">
        <v>76.02</v>
      </c>
      <c r="AC7" s="38">
        <v>90.35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0.62</v>
      </c>
      <c r="BK7" s="38">
        <v>1081.8</v>
      </c>
      <c r="BL7" s="38">
        <v>974.93</v>
      </c>
      <c r="BM7" s="38">
        <v>855.8</v>
      </c>
      <c r="BN7" s="38">
        <v>789.46</v>
      </c>
      <c r="BO7" s="38">
        <v>826.83</v>
      </c>
      <c r="BP7" s="38">
        <v>765.47</v>
      </c>
      <c r="BQ7" s="38">
        <v>68.23</v>
      </c>
      <c r="BR7" s="38">
        <v>68.489999999999995</v>
      </c>
      <c r="BS7" s="38">
        <v>69.569999999999993</v>
      </c>
      <c r="BT7" s="38">
        <v>54.03</v>
      </c>
      <c r="BU7" s="38">
        <v>90.25</v>
      </c>
      <c r="BV7" s="38">
        <v>52.19</v>
      </c>
      <c r="BW7" s="38">
        <v>55.32</v>
      </c>
      <c r="BX7" s="38">
        <v>59.8</v>
      </c>
      <c r="BY7" s="38">
        <v>57.77</v>
      </c>
      <c r="BZ7" s="38">
        <v>57.31</v>
      </c>
      <c r="CA7" s="38">
        <v>59.59</v>
      </c>
      <c r="CB7" s="38">
        <v>267.94</v>
      </c>
      <c r="CC7" s="38">
        <v>267.36</v>
      </c>
      <c r="CD7" s="38">
        <v>260.06</v>
      </c>
      <c r="CE7" s="38">
        <v>369.86</v>
      </c>
      <c r="CF7" s="38">
        <v>204.71</v>
      </c>
      <c r="CG7" s="38">
        <v>296.14</v>
      </c>
      <c r="CH7" s="38">
        <v>283.17</v>
      </c>
      <c r="CI7" s="38">
        <v>263.76</v>
      </c>
      <c r="CJ7" s="38">
        <v>274.35000000000002</v>
      </c>
      <c r="CK7" s="38">
        <v>273.52</v>
      </c>
      <c r="CL7" s="38">
        <v>257.86</v>
      </c>
      <c r="CM7" s="38">
        <v>56.18</v>
      </c>
      <c r="CN7" s="38">
        <v>56.89</v>
      </c>
      <c r="CO7" s="38">
        <v>56.4</v>
      </c>
      <c r="CP7" s="38">
        <v>55</v>
      </c>
      <c r="CQ7" s="38">
        <v>55.42</v>
      </c>
      <c r="CR7" s="38">
        <v>52.31</v>
      </c>
      <c r="CS7" s="38">
        <v>60.65</v>
      </c>
      <c r="CT7" s="38">
        <v>51.75</v>
      </c>
      <c r="CU7" s="38">
        <v>50.68</v>
      </c>
      <c r="CV7" s="38">
        <v>50.14</v>
      </c>
      <c r="CW7" s="38">
        <v>51.3</v>
      </c>
      <c r="CX7" s="38">
        <v>84.51</v>
      </c>
      <c r="CY7" s="38">
        <v>84.39</v>
      </c>
      <c r="CZ7" s="38">
        <v>84.8</v>
      </c>
      <c r="DA7" s="38">
        <v>83.51</v>
      </c>
      <c r="DB7" s="38">
        <v>84.05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2021-02-12T09:30:37Z</cp:lastPrinted>
  <dcterms:created xsi:type="dcterms:W3CDTF">2020-12-04T03:04:44Z</dcterms:created>
  <dcterms:modified xsi:type="dcterms:W3CDTF">2021-02-16T02:18:00Z</dcterms:modified>
  <cp:category/>
</cp:coreProperties>
</file>