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2338.004\Desktop\"/>
    </mc:Choice>
  </mc:AlternateContent>
  <workbookProtection workbookAlgorithmName="SHA-512" workbookHashValue="5wEmc7ke/k5KCSf/+AeAWpiOEq1d1SnMRTveZwczqRg4G1HjXwz0XT9z++0T10rYalbfRizaMqR7Hzq02zkhhA==" workbookSaltValue="Icta069V81DEE5eEiZ3SH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<sst xmlns="http://schemas.openxmlformats.org/spreadsheetml/2006/main" count="228" uniqueCount="114">
  <si>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</si>
  <si>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</si>
  <si>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</si>
  <si>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</si>
  <si>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</si>
  <si>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</si>
  <si>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</si>
  <si>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</si>
  <si>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</si>
  <si>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</si>
  <si>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</si>
  <si>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</si>
  <si>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</si>
  <si>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</si>
  <si>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</si>
  <si>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</si>
  <si>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</si>
  <si>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</si>
  <si>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</si>
  <si>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</si>
  <si>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</si>
  <si>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</si>
  <si>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</si>
  <si>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</si>
  <si>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</si>
  <si>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</si>
  <si>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</si>
  <si>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</si>
  <si>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</si>
  <si>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</si>
  <si>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</si>
  <si>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</si>
  <si>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</si>
  <si>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</si>
  <si>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</si>
  <si>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</si>
  <si>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</si>
  <si>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</si>
  <si>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</si>
  <si>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</si>
  <si>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</si>
  <si>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</si>
  <si>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</si>
  <si>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</si>
  <si>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</si>
  <si>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</si>
  <si>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</si>
  <si>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</si>
  <si>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</si>
  <si>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</si>
  <si>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</si>
  <si>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</si>
  <si>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</si>
  <si>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</si>
  <si>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</si>
  <si>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</si>
  <si>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</si>
  <si>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</si>
  <si>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</si>
  <si>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</si>
  <si>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</si>
  <si>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</si>
  <si>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</si>
  <si>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</si>
  <si>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</si>
  <si>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</si>
  <si>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</si>
  <si>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</si>
  <si>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</si>
  <si>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</si>
  <si>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</si>
  <si>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</si>
  <si>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</si>
  <si>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</si>
  <si>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</si>
  <si>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</si>
  <si>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</si>
  <si>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</si>
  <si>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</si>
  <si>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</si>
  <si>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</si>
  <si>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</si>
  <si>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</si>
  <si>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</si>
  <si>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</si>
  <si>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</si>
  <si>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</si>
  <si>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</si>
  <si>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</si>
  <si>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</si>
  <si>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</si>
  <si>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</si>
  <si>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</si>
  <si>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</si>
  <si>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</si>
  <si>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</si>
  <si>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</si>
  <si>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</si>
  <si>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</si>
  <si>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</si>
  <si>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</si>
  <si>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</si>
  <si>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</si>
  <si>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</si>
  <si>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</si>
  <si>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</si>
  <si>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</si>
  <si>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</si>
  <si>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</si>
  <si>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</si>
  <si>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</si>
  <si>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●収益的収支比率、企業債残高対事業規模比率
　総収益は増加したものの、R2の地方公営企業法適用（以下「法適化」という。）に向けた準備に係る費用が増加したことで、収益的収支比率は低下しました。『企業債残高対事業規模比率』については、一般会計からの繰入金により企業債を全額償還しているため比率が0％で推移しています。企業債残高は順調に減少しています。
●経費回収率
　法適化関連費用の増加により、大幅に低下しました。この費用を除いて試算すると経費回収率は78.57となり、下水道使用料の定額制廃止の影響により料金収入が増加し、実質的には大幅に改善しています。
●汚水処理原価
　類似団体平均値を上回りました。経費回収率と同様の理由でH30は大幅に高くなっていますが、法適化関連費用を除いて試算すると254.35円となり、実質的には前年度と比較し、低下しています。
●施設利用率　
　H28から微減する傾向です。有収水量は増加しているため、不明水の流入量が減少したと考えられます。引き続き、施設維持管理の改善に努めます。
●水洗化率
　水洗便所設置済人口の減少数が処理区域内人口の減少数より多いため水洗化率は低下しましたが、人口減少が進み、経営基盤は悪化しています。水洗化促進により改善を図ります。</t>
    <rPh sb="128" eb="130">
      <t>キギョウ</t>
    </rPh>
    <rPh sb="130" eb="131">
      <t>サイ</t>
    </rPh>
    <rPh sb="132" eb="134">
      <t>ゼンガク</t>
    </rPh>
    <rPh sb="134" eb="136">
      <t>ショウカン</t>
    </rPh>
    <rPh sb="142" eb="144">
      <t>ヒリツ</t>
    </rPh>
    <rPh sb="148" eb="150">
      <t>スイイ</t>
    </rPh>
    <rPh sb="156" eb="158">
      <t>キギョウ</t>
    </rPh>
    <rPh sb="158" eb="159">
      <t>サイ</t>
    </rPh>
    <rPh sb="159" eb="161">
      <t>ザンダカ</t>
    </rPh>
    <rPh sb="162" eb="164">
      <t>ジュンチョウ</t>
    </rPh>
    <rPh sb="165" eb="167">
      <t>ゲンショウ</t>
    </rPh>
    <rPh sb="394" eb="396">
      <t>ビゲン</t>
    </rPh>
    <rPh sb="398" eb="400">
      <t>ケイコウ</t>
    </rPh>
    <rPh sb="403" eb="405">
      <t>ユウシュウ</t>
    </rPh>
    <rPh sb="405" eb="407">
      <t>スイリョウ</t>
    </rPh>
    <rPh sb="408" eb="410">
      <t>ゾウカ</t>
    </rPh>
    <rPh sb="417" eb="419">
      <t>フメイ</t>
    </rPh>
    <rPh sb="419" eb="420">
      <t>スイ</t>
    </rPh>
    <rPh sb="421" eb="423">
      <t>リュウニュウ</t>
    </rPh>
    <rPh sb="423" eb="424">
      <t>リョウ</t>
    </rPh>
    <rPh sb="425" eb="427">
      <t>ゲンショウ</t>
    </rPh>
    <rPh sb="430" eb="431">
      <t>カンガ</t>
    </rPh>
    <rPh sb="437" eb="438">
      <t>ヒ</t>
    </rPh>
    <rPh sb="439" eb="440">
      <t>ツヅ</t>
    </rPh>
    <rPh sb="442" eb="444">
      <t>シセツ</t>
    </rPh>
    <rPh sb="444" eb="446">
      <t>イジ</t>
    </rPh>
    <rPh sb="446" eb="448">
      <t>カンリ</t>
    </rPh>
    <rPh sb="449" eb="451">
      <t>カイゼン</t>
    </rPh>
    <rPh sb="452" eb="453">
      <t>ツト</t>
    </rPh>
    <rPh sb="465" eb="467">
      <t>スイセン</t>
    </rPh>
    <rPh sb="467" eb="469">
      <t>ベンジョ</t>
    </rPh>
    <rPh sb="469" eb="471">
      <t>セッチ</t>
    </rPh>
    <rPh sb="471" eb="472">
      <t>ズ</t>
    </rPh>
    <rPh sb="472" eb="474">
      <t>ジンコウ</t>
    </rPh>
    <rPh sb="475" eb="477">
      <t>ゲンショウ</t>
    </rPh>
    <rPh sb="477" eb="478">
      <t>スウ</t>
    </rPh>
    <rPh sb="479" eb="481">
      <t>ショリ</t>
    </rPh>
    <rPh sb="481" eb="484">
      <t>クイキナイ</t>
    </rPh>
    <rPh sb="484" eb="486">
      <t>ジンコウ</t>
    </rPh>
    <rPh sb="487" eb="489">
      <t>ゲンショウ</t>
    </rPh>
    <rPh sb="489" eb="490">
      <t>スウ</t>
    </rPh>
    <rPh sb="492" eb="493">
      <t>オオ</t>
    </rPh>
    <rPh sb="496" eb="499">
      <t>スイセンカ</t>
    </rPh>
    <rPh sb="499" eb="500">
      <t>リツ</t>
    </rPh>
    <rPh sb="501" eb="503">
      <t>テイカ</t>
    </rPh>
    <rPh sb="509" eb="511">
      <t>ジンコウ</t>
    </rPh>
    <rPh sb="511" eb="513">
      <t>ゲンショウ</t>
    </rPh>
    <rPh sb="514" eb="515">
      <t>スス</t>
    </rPh>
    <rPh sb="517" eb="519">
      <t>ケイエイ</t>
    </rPh>
    <rPh sb="519" eb="521">
      <t>キバン</t>
    </rPh>
    <rPh sb="522" eb="524">
      <t>アッカ</t>
    </rPh>
    <rPh sb="533" eb="535">
      <t>ソクシン</t>
    </rPh>
    <rPh sb="538" eb="540">
      <t>カイゼン</t>
    </rPh>
    <rPh sb="541" eb="542">
      <t>ハカ</t>
    </rPh>
    <phoneticPr fontId="4"/>
  </si>
  <si>
    <t>9処理区の供用開始がH9からH19の間であり更新時期はまだ到来していませんが、老朽化率の上昇に備えて、ストックマネジメントによる計画的な更新を図ります。</t>
    <rPh sb="1" eb="3">
      <t>ショリ</t>
    </rPh>
    <rPh sb="3" eb="4">
      <t>ク</t>
    </rPh>
    <rPh sb="5" eb="7">
      <t>キョウヨウ</t>
    </rPh>
    <rPh sb="7" eb="9">
      <t>カイシ</t>
    </rPh>
    <rPh sb="18" eb="19">
      <t>アイダ</t>
    </rPh>
    <phoneticPr fontId="4"/>
  </si>
  <si>
    <t xml:space="preserve">　当市の人口は今後も減少が予想されている中、当該処理区域内は人口密度が低く構造的に使用料収入が減少する中での事業運営となるため、汚水処理費等が相対的に割高となっています。今後は一般会計繰入金についても地方交付税が減額されていく中で、必要とする繰入額が確保できない可能性を排除できません。人口減少に比例して、経営状況が厳しくなっていくと考えられます。
　当面は官民連携などにより経費削減に努めるとともに、R2の地方公営企業法適用に向けて準備を進め、適正な受益者負担も検討しつつ、将来の設備更新に備えた持続可能な下水道経営の確立を目指し、引き続き経営改善に努めます。
</t>
    <rPh sb="7" eb="9">
      <t>コンゴ</t>
    </rPh>
    <rPh sb="13" eb="15">
      <t>ヨソウ</t>
    </rPh>
    <rPh sb="20" eb="21">
      <t>ナカ</t>
    </rPh>
    <rPh sb="22" eb="24">
      <t>トウガイ</t>
    </rPh>
    <rPh sb="24" eb="26">
      <t>ショリ</t>
    </rPh>
    <rPh sb="26" eb="29">
      <t>クイキナイ</t>
    </rPh>
    <rPh sb="30" eb="32">
      <t>ジンコウ</t>
    </rPh>
    <rPh sb="32" eb="34">
      <t>ミツド</t>
    </rPh>
    <rPh sb="35" eb="36">
      <t>ヒク</t>
    </rPh>
    <rPh sb="37" eb="39">
      <t>コウゾウ</t>
    </rPh>
    <rPh sb="39" eb="40">
      <t>テキ</t>
    </rPh>
    <rPh sb="41" eb="44">
      <t>シヨウリョウ</t>
    </rPh>
    <rPh sb="44" eb="46">
      <t>シュウニュウ</t>
    </rPh>
    <rPh sb="47" eb="49">
      <t>ゲンショウ</t>
    </rPh>
    <rPh sb="51" eb="52">
      <t>ナカ</t>
    </rPh>
    <rPh sb="54" eb="56">
      <t>ジギョウ</t>
    </rPh>
    <rPh sb="56" eb="58">
      <t>ウンエイ</t>
    </rPh>
    <rPh sb="64" eb="66">
      <t>オスイ</t>
    </rPh>
    <rPh sb="66" eb="68">
      <t>ショリ</t>
    </rPh>
    <rPh sb="68" eb="69">
      <t>ヒ</t>
    </rPh>
    <rPh sb="69" eb="70">
      <t>トウ</t>
    </rPh>
    <rPh sb="71" eb="74">
      <t>ソウタイテキ</t>
    </rPh>
    <rPh sb="75" eb="77">
      <t>ワリダカ</t>
    </rPh>
    <rPh sb="85" eb="87">
      <t>コンゴ</t>
    </rPh>
    <rPh sb="143" eb="145">
      <t>ジンコウ</t>
    </rPh>
    <rPh sb="145" eb="147">
      <t>ゲンショウ</t>
    </rPh>
    <rPh sb="148" eb="150">
      <t>ヒレイ</t>
    </rPh>
    <rPh sb="153" eb="155">
      <t>ケイエイ</t>
    </rPh>
    <rPh sb="155" eb="157">
      <t>ジョウキョウ</t>
    </rPh>
    <rPh sb="158" eb="159">
      <t>キビ</t>
    </rPh>
    <rPh sb="167" eb="168">
      <t>カンガ</t>
    </rPh>
    <rPh sb="176" eb="178">
      <t>トウメン</t>
    </rPh>
    <rPh sb="179" eb="181">
      <t>カンミン</t>
    </rPh>
    <rPh sb="181" eb="183">
      <t>レンケイ</t>
    </rPh>
    <rPh sb="188" eb="190">
      <t>ケイヒ</t>
    </rPh>
    <rPh sb="190" eb="192">
      <t>サクゲン</t>
    </rPh>
    <rPh sb="193" eb="194">
      <t>ツト</t>
    </rPh>
    <rPh sb="214" eb="215">
      <t>ム</t>
    </rPh>
    <rPh sb="217" eb="219">
      <t>ジュンビ</t>
    </rPh>
    <rPh sb="220" eb="221">
      <t>スス</t>
    </rPh>
    <rPh sb="223" eb="225">
      <t>テキセイ</t>
    </rPh>
    <rPh sb="226" eb="229">
      <t>ジュエキシャ</t>
    </rPh>
    <rPh sb="229" eb="231">
      <t>フタン</t>
    </rPh>
    <rPh sb="232" eb="234">
      <t>ケントウ</t>
    </rPh>
    <rPh sb="238" eb="240">
      <t>ショウライ</t>
    </rPh>
    <rPh sb="241" eb="243">
      <t>セツビ</t>
    </rPh>
    <rPh sb="243" eb="245">
      <t>コウシン</t>
    </rPh>
    <rPh sb="246" eb="247">
      <t>ソナ</t>
    </rPh>
    <rPh sb="249" eb="251">
      <t>ジゾク</t>
    </rPh>
    <rPh sb="251" eb="253">
      <t>カノウ</t>
    </rPh>
    <rPh sb="254" eb="257">
      <t>ゲスイドウ</t>
    </rPh>
    <rPh sb="257" eb="259">
      <t>ケイエイ</t>
    </rPh>
    <rPh sb="260" eb="262">
      <t>カクリツ</t>
    </rPh>
    <rPh sb="263" eb="265">
      <t>メザ</t>
    </rPh>
    <rPh sb="267" eb="268">
      <t>ヒ</t>
    </rPh>
    <rPh sb="269" eb="270">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</si>
</sst>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B8-46AE-A80D-9D6F514A456F}"/>
            </c:ext>
          </c:extLst>
        </c:ser>
        <c:dLbls>
          <c:showLegendKey val="0"/>
          <c:showVal val="0"/>
          <c:showCatName val="0"/>
          <c:showSerName val="0"/>
          <c:showPercent val="0"/>
          <c:showBubbleSize val="0"/>
        </c:dLbls>
        <c:gapWidth val="150"/>
        <c:axId val="180548056"/>
        <c:axId val="18054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D4B8-46AE-A80D-9D6F514A456F}"/>
            </c:ext>
          </c:extLst>
        </c:ser>
        <c:dLbls>
          <c:showLegendKey val="0"/>
          <c:showVal val="0"/>
          <c:showCatName val="0"/>
          <c:showSerName val="0"/>
          <c:showPercent val="0"/>
          <c:showBubbleSize val="0"/>
        </c:dLbls>
        <c:marker val="1"/>
        <c:smooth val="0"/>
        <c:axId val="180548056"/>
        <c:axId val="180549232"/>
      </c:lineChart>
      <c:dateAx>
        <c:axId val="180548056"/>
        <c:scaling>
          <c:orientation val="minMax"/>
        </c:scaling>
        <c:delete val="1"/>
        <c:axPos val="b"/>
        <c:numFmt formatCode="ge" sourceLinked="1"/>
        <c:majorTickMark val="none"/>
        <c:minorTickMark val="none"/>
        <c:tickLblPos val="none"/>
        <c:crossAx val="180549232"/>
        <c:crosses val="autoZero"/>
        <c:auto val="1"/>
        <c:lblOffset val="100"/>
        <c:baseTimeUnit val="years"/>
      </c:dateAx>
      <c:valAx>
        <c:axId val="18054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4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55.84</c:v>
                </c:pt>
                <c:pt idx="1">
                  <c:v>56.18</c:v>
                </c:pt>
                <c:pt idx="2">
                  <c:v>56.89</c:v>
                </c:pt>
                <c:pt idx="3">
                  <c:v>56.4</c:v>
                </c:pt>
                <c:pt idx="4">
                  <c:v>55</c:v>
                </c:pt>
              </c:numCache>
            </c:numRef>
          </c:val>
          <c:extLst xmlns:c16r2="http://schemas.microsoft.com/office/drawing/2015/06/chart">
            <c:ext xmlns:c16="http://schemas.microsoft.com/office/drawing/2014/chart" uri="{C3380CC4-5D6E-409C-BE32-E72D297353CC}">
              <c16:uniqueId val="{00000000-24E9-4708-A7BF-7547B4D57EC0}"/>
            </c:ext>
          </c:extLst>
        </c:ser>
        <c:dLbls>
          <c:showLegendKey val="0"/>
          <c:showVal val="0"/>
          <c:showCatName val="0"/>
          <c:showSerName val="0"/>
          <c:showPercent val="0"/>
          <c:showBubbleSize val="0"/>
        </c:dLbls>
        <c:gapWidth val="150"/>
        <c:axId val="416481672"/>
        <c:axId val="41648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24E9-4708-A7BF-7547B4D57EC0}"/>
            </c:ext>
          </c:extLst>
        </c:ser>
        <c:dLbls>
          <c:showLegendKey val="0"/>
          <c:showVal val="0"/>
          <c:showCatName val="0"/>
          <c:showSerName val="0"/>
          <c:showPercent val="0"/>
          <c:showBubbleSize val="0"/>
        </c:dLbls>
        <c:marker val="1"/>
        <c:smooth val="0"/>
        <c:axId val="416481672"/>
        <c:axId val="416482064"/>
      </c:lineChart>
      <c:dateAx>
        <c:axId val="416481672"/>
        <c:scaling>
          <c:orientation val="minMax"/>
        </c:scaling>
        <c:delete val="1"/>
        <c:axPos val="b"/>
        <c:numFmt formatCode="ge" sourceLinked="1"/>
        <c:majorTickMark val="none"/>
        <c:minorTickMark val="none"/>
        <c:tickLblPos val="none"/>
        <c:crossAx val="416482064"/>
        <c:crosses val="autoZero"/>
        <c:auto val="1"/>
        <c:lblOffset val="100"/>
        <c:baseTimeUnit val="years"/>
      </c:dateAx>
      <c:valAx>
        <c:axId val="4164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8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c:v>
                </c:pt>
                <c:pt idx="1">
                  <c:v>84.51</c:v>
                </c:pt>
                <c:pt idx="2">
                  <c:v>84.39</c:v>
                </c:pt>
                <c:pt idx="3">
                  <c:v>84.8</c:v>
                </c:pt>
                <c:pt idx="4">
                  <c:v>83.51</c:v>
                </c:pt>
              </c:numCache>
            </c:numRef>
          </c:val>
          <c:extLst xmlns:c16r2="http://schemas.microsoft.com/office/drawing/2015/06/chart">
            <c:ext xmlns:c16="http://schemas.microsoft.com/office/drawing/2014/chart" uri="{C3380CC4-5D6E-409C-BE32-E72D297353CC}">
              <c16:uniqueId val="{00000000-7FDB-45C7-AD93-EFFAE939AA62}"/>
            </c:ext>
          </c:extLst>
        </c:ser>
        <c:dLbls>
          <c:showLegendKey val="0"/>
          <c:showVal val="0"/>
          <c:showCatName val="0"/>
          <c:showSerName val="0"/>
          <c:showPercent val="0"/>
          <c:showBubbleSize val="0"/>
        </c:dLbls>
        <c:gapWidth val="150"/>
        <c:axId val="416483632"/>
        <c:axId val="41648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7FDB-45C7-AD93-EFFAE939AA62}"/>
            </c:ext>
          </c:extLst>
        </c:ser>
        <c:dLbls>
          <c:showLegendKey val="0"/>
          <c:showVal val="0"/>
          <c:showCatName val="0"/>
          <c:showSerName val="0"/>
          <c:showPercent val="0"/>
          <c:showBubbleSize val="0"/>
        </c:dLbls>
        <c:marker val="1"/>
        <c:smooth val="0"/>
        <c:axId val="416483632"/>
        <c:axId val="416483240"/>
      </c:lineChart>
      <c:dateAx>
        <c:axId val="416483632"/>
        <c:scaling>
          <c:orientation val="minMax"/>
        </c:scaling>
        <c:delete val="1"/>
        <c:axPos val="b"/>
        <c:numFmt formatCode="ge" sourceLinked="1"/>
        <c:majorTickMark val="none"/>
        <c:minorTickMark val="none"/>
        <c:tickLblPos val="none"/>
        <c:crossAx val="416483240"/>
        <c:crosses val="autoZero"/>
        <c:auto val="1"/>
        <c:lblOffset val="100"/>
        <c:baseTimeUnit val="years"/>
      </c:dateAx>
      <c:valAx>
        <c:axId val="41648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8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86.26</c:v>
                </c:pt>
                <c:pt idx="1">
                  <c:v>83.5</c:v>
                </c:pt>
                <c:pt idx="2">
                  <c:v>83.57</c:v>
                </c:pt>
                <c:pt idx="3">
                  <c:v>83.95</c:v>
                </c:pt>
                <c:pt idx="4">
                  <c:v>76.02</c:v>
                </c:pt>
              </c:numCache>
            </c:numRef>
          </c:val>
          <c:extLst xmlns:c16r2="http://schemas.microsoft.com/office/drawing/2015/06/chart">
            <c:ext xmlns:c16="http://schemas.microsoft.com/office/drawing/2014/chart" uri="{C3380CC4-5D6E-409C-BE32-E72D297353CC}">
              <c16:uniqueId val="{00000000-A679-4D0C-9101-3463AE2BE90A}"/>
            </c:ext>
          </c:extLst>
        </c:ser>
        <c:dLbls>
          <c:showLegendKey val="0"/>
          <c:showVal val="0"/>
          <c:showCatName val="0"/>
          <c:showSerName val="0"/>
          <c:showPercent val="0"/>
          <c:showBubbleSize val="0"/>
        </c:dLbls>
        <c:gapWidth val="150"/>
        <c:axId val="180548840"/>
        <c:axId val="18055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79-4D0C-9101-3463AE2BE90A}"/>
            </c:ext>
          </c:extLst>
        </c:ser>
        <c:dLbls>
          <c:showLegendKey val="0"/>
          <c:showVal val="0"/>
          <c:showCatName val="0"/>
          <c:showSerName val="0"/>
          <c:showPercent val="0"/>
          <c:showBubbleSize val="0"/>
        </c:dLbls>
        <c:marker val="1"/>
        <c:smooth val="0"/>
        <c:axId val="180548840"/>
        <c:axId val="180550408"/>
      </c:lineChart>
      <c:dateAx>
        <c:axId val="180548840"/>
        <c:scaling>
          <c:orientation val="minMax"/>
        </c:scaling>
        <c:delete val="1"/>
        <c:axPos val="b"/>
        <c:numFmt formatCode="ge" sourceLinked="1"/>
        <c:majorTickMark val="none"/>
        <c:minorTickMark val="none"/>
        <c:tickLblPos val="none"/>
        <c:crossAx val="180550408"/>
        <c:crosses val="autoZero"/>
        <c:auto val="1"/>
        <c:lblOffset val="100"/>
        <c:baseTimeUnit val="years"/>
      </c:dateAx>
      <c:valAx>
        <c:axId val="18055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4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79-4E7B-AA10-FDB719E1B2FE}"/>
            </c:ext>
          </c:extLst>
        </c:ser>
        <c:dLbls>
          <c:showLegendKey val="0"/>
          <c:showVal val="0"/>
          <c:showCatName val="0"/>
          <c:showSerName val="0"/>
          <c:showPercent val="0"/>
          <c:showBubbleSize val="0"/>
        </c:dLbls>
        <c:gapWidth val="150"/>
        <c:axId val="416114344"/>
        <c:axId val="41611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79-4E7B-AA10-FDB719E1B2FE}"/>
            </c:ext>
          </c:extLst>
        </c:ser>
        <c:dLbls>
          <c:showLegendKey val="0"/>
          <c:showVal val="0"/>
          <c:showCatName val="0"/>
          <c:showSerName val="0"/>
          <c:showPercent val="0"/>
          <c:showBubbleSize val="0"/>
        </c:dLbls>
        <c:marker val="1"/>
        <c:smooth val="0"/>
        <c:axId val="416114344"/>
        <c:axId val="416112776"/>
      </c:lineChart>
      <c:dateAx>
        <c:axId val="416114344"/>
        <c:scaling>
          <c:orientation val="minMax"/>
        </c:scaling>
        <c:delete val="1"/>
        <c:axPos val="b"/>
        <c:numFmt formatCode="ge" sourceLinked="1"/>
        <c:majorTickMark val="none"/>
        <c:minorTickMark val="none"/>
        <c:tickLblPos val="none"/>
        <c:crossAx val="416112776"/>
        <c:crosses val="autoZero"/>
        <c:auto val="1"/>
        <c:lblOffset val="100"/>
        <c:baseTimeUnit val="years"/>
      </c:dateAx>
      <c:valAx>
        <c:axId val="41611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1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F2-40FF-A5AF-F3DAE5C5844B}"/>
            </c:ext>
          </c:extLst>
        </c:ser>
        <c:dLbls>
          <c:showLegendKey val="0"/>
          <c:showVal val="0"/>
          <c:showCatName val="0"/>
          <c:showSerName val="0"/>
          <c:showPercent val="0"/>
          <c:showBubbleSize val="0"/>
        </c:dLbls>
        <c:gapWidth val="150"/>
        <c:axId val="416113168"/>
        <c:axId val="41611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F2-40FF-A5AF-F3DAE5C5844B}"/>
            </c:ext>
          </c:extLst>
        </c:ser>
        <c:dLbls>
          <c:showLegendKey val="0"/>
          <c:showVal val="0"/>
          <c:showCatName val="0"/>
          <c:showSerName val="0"/>
          <c:showPercent val="0"/>
          <c:showBubbleSize val="0"/>
        </c:dLbls>
        <c:marker val="1"/>
        <c:smooth val="0"/>
        <c:axId val="416113168"/>
        <c:axId val="416117872"/>
      </c:lineChart>
      <c:dateAx>
        <c:axId val="416113168"/>
        <c:scaling>
          <c:orientation val="minMax"/>
        </c:scaling>
        <c:delete val="1"/>
        <c:axPos val="b"/>
        <c:numFmt formatCode="ge" sourceLinked="1"/>
        <c:majorTickMark val="none"/>
        <c:minorTickMark val="none"/>
        <c:tickLblPos val="none"/>
        <c:crossAx val="416117872"/>
        <c:crosses val="autoZero"/>
        <c:auto val="1"/>
        <c:lblOffset val="100"/>
        <c:baseTimeUnit val="years"/>
      </c:dateAx>
      <c:valAx>
        <c:axId val="41611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1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7C-4363-8771-B0AD2DBA92BE}"/>
            </c:ext>
          </c:extLst>
        </c:ser>
        <c:dLbls>
          <c:showLegendKey val="0"/>
          <c:showVal val="0"/>
          <c:showCatName val="0"/>
          <c:showSerName val="0"/>
          <c:showPercent val="0"/>
          <c:showBubbleSize val="0"/>
        </c:dLbls>
        <c:gapWidth val="150"/>
        <c:axId val="416114736"/>
        <c:axId val="41611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7C-4363-8771-B0AD2DBA92BE}"/>
            </c:ext>
          </c:extLst>
        </c:ser>
        <c:dLbls>
          <c:showLegendKey val="0"/>
          <c:showVal val="0"/>
          <c:showCatName val="0"/>
          <c:showSerName val="0"/>
          <c:showPercent val="0"/>
          <c:showBubbleSize val="0"/>
        </c:dLbls>
        <c:marker val="1"/>
        <c:smooth val="0"/>
        <c:axId val="416114736"/>
        <c:axId val="416118264"/>
      </c:lineChart>
      <c:dateAx>
        <c:axId val="416114736"/>
        <c:scaling>
          <c:orientation val="minMax"/>
        </c:scaling>
        <c:delete val="1"/>
        <c:axPos val="b"/>
        <c:numFmt formatCode="ge" sourceLinked="1"/>
        <c:majorTickMark val="none"/>
        <c:minorTickMark val="none"/>
        <c:tickLblPos val="none"/>
        <c:crossAx val="416118264"/>
        <c:crosses val="autoZero"/>
        <c:auto val="1"/>
        <c:lblOffset val="100"/>
        <c:baseTimeUnit val="years"/>
      </c:dateAx>
      <c:valAx>
        <c:axId val="41611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1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8A-4014-BD25-DDAED80FB014}"/>
            </c:ext>
          </c:extLst>
        </c:ser>
        <c:dLbls>
          <c:showLegendKey val="0"/>
          <c:showVal val="0"/>
          <c:showCatName val="0"/>
          <c:showSerName val="0"/>
          <c:showPercent val="0"/>
          <c:showBubbleSize val="0"/>
        </c:dLbls>
        <c:gapWidth val="150"/>
        <c:axId val="416115520"/>
        <c:axId val="41611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8A-4014-BD25-DDAED80FB014}"/>
            </c:ext>
          </c:extLst>
        </c:ser>
        <c:dLbls>
          <c:showLegendKey val="0"/>
          <c:showVal val="0"/>
          <c:showCatName val="0"/>
          <c:showSerName val="0"/>
          <c:showPercent val="0"/>
          <c:showBubbleSize val="0"/>
        </c:dLbls>
        <c:marker val="1"/>
        <c:smooth val="0"/>
        <c:axId val="416115520"/>
        <c:axId val="416115912"/>
      </c:lineChart>
      <c:dateAx>
        <c:axId val="416115520"/>
        <c:scaling>
          <c:orientation val="minMax"/>
        </c:scaling>
        <c:delete val="1"/>
        <c:axPos val="b"/>
        <c:numFmt formatCode="ge" sourceLinked="1"/>
        <c:majorTickMark val="none"/>
        <c:minorTickMark val="none"/>
        <c:tickLblPos val="none"/>
        <c:crossAx val="416115912"/>
        <c:crosses val="autoZero"/>
        <c:auto val="1"/>
        <c:lblOffset val="100"/>
        <c:baseTimeUnit val="years"/>
      </c:dateAx>
      <c:valAx>
        <c:axId val="41611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AD-47D4-B121-D2B6E46DB282}"/>
            </c:ext>
          </c:extLst>
        </c:ser>
        <c:dLbls>
          <c:showLegendKey val="0"/>
          <c:showVal val="0"/>
          <c:showCatName val="0"/>
          <c:showSerName val="0"/>
          <c:showPercent val="0"/>
          <c:showBubbleSize val="0"/>
        </c:dLbls>
        <c:gapWidth val="150"/>
        <c:axId val="416117088"/>
        <c:axId val="41611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7FAD-47D4-B121-D2B6E46DB282}"/>
            </c:ext>
          </c:extLst>
        </c:ser>
        <c:dLbls>
          <c:showLegendKey val="0"/>
          <c:showVal val="0"/>
          <c:showCatName val="0"/>
          <c:showSerName val="0"/>
          <c:showPercent val="0"/>
          <c:showBubbleSize val="0"/>
        </c:dLbls>
        <c:marker val="1"/>
        <c:smooth val="0"/>
        <c:axId val="416117088"/>
        <c:axId val="416117480"/>
      </c:lineChart>
      <c:dateAx>
        <c:axId val="416117088"/>
        <c:scaling>
          <c:orientation val="minMax"/>
        </c:scaling>
        <c:delete val="1"/>
        <c:axPos val="b"/>
        <c:numFmt formatCode="ge" sourceLinked="1"/>
        <c:majorTickMark val="none"/>
        <c:minorTickMark val="none"/>
        <c:tickLblPos val="none"/>
        <c:crossAx val="416117480"/>
        <c:crosses val="autoZero"/>
        <c:auto val="1"/>
        <c:lblOffset val="100"/>
        <c:baseTimeUnit val="years"/>
      </c:dateAx>
      <c:valAx>
        <c:axId val="41611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74.16</c:v>
                </c:pt>
                <c:pt idx="1">
                  <c:v>68.23</c:v>
                </c:pt>
                <c:pt idx="2">
                  <c:v>68.489999999999995</c:v>
                </c:pt>
                <c:pt idx="3">
                  <c:v>69.569999999999993</c:v>
                </c:pt>
                <c:pt idx="4">
                  <c:v>54.03</c:v>
                </c:pt>
              </c:numCache>
            </c:numRef>
          </c:val>
          <c:extLst xmlns:c16r2="http://schemas.microsoft.com/office/drawing/2015/06/chart">
            <c:ext xmlns:c16="http://schemas.microsoft.com/office/drawing/2014/chart" uri="{C3380CC4-5D6E-409C-BE32-E72D297353CC}">
              <c16:uniqueId val="{00000000-94FA-4146-85A2-4E61E24872F8}"/>
            </c:ext>
          </c:extLst>
        </c:ser>
        <c:dLbls>
          <c:showLegendKey val="0"/>
          <c:showVal val="0"/>
          <c:showCatName val="0"/>
          <c:showSerName val="0"/>
          <c:showPercent val="0"/>
          <c:showBubbleSize val="0"/>
        </c:dLbls>
        <c:gapWidth val="150"/>
        <c:axId val="416480496"/>
        <c:axId val="41648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94FA-4146-85A2-4E61E24872F8}"/>
            </c:ext>
          </c:extLst>
        </c:ser>
        <c:dLbls>
          <c:showLegendKey val="0"/>
          <c:showVal val="0"/>
          <c:showCatName val="0"/>
          <c:showSerName val="0"/>
          <c:showPercent val="0"/>
          <c:showBubbleSize val="0"/>
        </c:dLbls>
        <c:marker val="1"/>
        <c:smooth val="0"/>
        <c:axId val="416480496"/>
        <c:axId val="416480104"/>
      </c:lineChart>
      <c:dateAx>
        <c:axId val="416480496"/>
        <c:scaling>
          <c:orientation val="minMax"/>
        </c:scaling>
        <c:delete val="1"/>
        <c:axPos val="b"/>
        <c:numFmt formatCode="ge" sourceLinked="1"/>
        <c:majorTickMark val="none"/>
        <c:minorTickMark val="none"/>
        <c:tickLblPos val="none"/>
        <c:crossAx val="416480104"/>
        <c:crosses val="autoZero"/>
        <c:auto val="1"/>
        <c:lblOffset val="100"/>
        <c:baseTimeUnit val="years"/>
      </c:dateAx>
      <c:valAx>
        <c:axId val="41648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245.61</c:v>
                </c:pt>
                <c:pt idx="1">
                  <c:v>267.94</c:v>
                </c:pt>
                <c:pt idx="2">
                  <c:v>267.36</c:v>
                </c:pt>
                <c:pt idx="3">
                  <c:v>260.06</c:v>
                </c:pt>
                <c:pt idx="4">
                  <c:v>369.86</c:v>
                </c:pt>
              </c:numCache>
            </c:numRef>
          </c:val>
          <c:extLst xmlns:c16r2="http://schemas.microsoft.com/office/drawing/2015/06/chart">
            <c:ext xmlns:c16="http://schemas.microsoft.com/office/drawing/2014/chart" uri="{C3380CC4-5D6E-409C-BE32-E72D297353CC}">
              <c16:uniqueId val="{00000000-F6C0-456B-9496-A335F01E1477}"/>
            </c:ext>
          </c:extLst>
        </c:ser>
        <c:dLbls>
          <c:showLegendKey val="0"/>
          <c:showVal val="0"/>
          <c:showCatName val="0"/>
          <c:showSerName val="0"/>
          <c:showPercent val="0"/>
          <c:showBubbleSize val="0"/>
        </c:dLbls>
        <c:gapWidth val="150"/>
        <c:axId val="416481280"/>
        <c:axId val="41647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F6C0-456B-9496-A335F01E1477}"/>
            </c:ext>
          </c:extLst>
        </c:ser>
        <c:dLbls>
          <c:showLegendKey val="0"/>
          <c:showVal val="0"/>
          <c:showCatName val="0"/>
          <c:showSerName val="0"/>
          <c:showPercent val="0"/>
          <c:showBubbleSize val="0"/>
        </c:dLbls>
        <c:marker val="1"/>
        <c:smooth val="0"/>
        <c:axId val="416481280"/>
        <c:axId val="416479712"/>
      </c:lineChart>
      <c:dateAx>
        <c:axId val="416481280"/>
        <c:scaling>
          <c:orientation val="minMax"/>
        </c:scaling>
        <c:delete val="1"/>
        <c:axPos val="b"/>
        <c:numFmt formatCode="ge" sourceLinked="1"/>
        <c:majorTickMark val="none"/>
        <c:minorTickMark val="none"/>
        <c:tickLblPos val="none"/>
        <c:crossAx val="416479712"/>
        <c:crosses val="autoZero"/>
        <c:auto val="1"/>
        <c:lblOffset val="100"/>
        <c:baseTimeUnit val="years"/>
      </c:dateAx>
      <c:valAx>
        <c:axId val="4164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岐阜県　中津川市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78950</v>
      </c>
      <c r="AM8" s="68"/>
      <c r="AN8" s="68"/>
      <c r="AO8" s="68"/>
      <c r="AP8" s="68"/>
      <c r="AQ8" s="68"/>
      <c r="AR8" s="68"/>
      <c r="AS8" s="68"/>
      <c r="AT8" s="67">
        <f>データ!T6</f>
        <v>676.45</v>
      </c>
      <c r="AU8" s="67"/>
      <c r="AV8" s="67"/>
      <c r="AW8" s="67"/>
      <c r="AX8" s="67"/>
      <c r="AY8" s="67"/>
      <c r="AZ8" s="67"/>
      <c r="BA8" s="67"/>
      <c r="BB8" s="67">
        <f>データ!U6</f>
        <v>116.71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10.09</v>
      </c>
      <c r="Q10" s="67"/>
      <c r="R10" s="67"/>
      <c r="S10" s="67"/>
      <c r="T10" s="67"/>
      <c r="U10" s="67"/>
      <c r="V10" s="67"/>
      <c r="W10" s="67">
        <f>データ!Q6</f>
        <v>96.15</v>
      </c>
      <c r="X10" s="67"/>
      <c r="Y10" s="67"/>
      <c r="Z10" s="67"/>
      <c r="AA10" s="67"/>
      <c r="AB10" s="67"/>
      <c r="AC10" s="67"/>
      <c r="AD10" s="68">
        <f>データ!R6</f>
        <v>3672</v>
      </c>
      <c r="AE10" s="68"/>
      <c r="AF10" s="68"/>
      <c r="AG10" s="68"/>
      <c r="AH10" s="68"/>
      <c r="AI10" s="68"/>
      <c r="AJ10" s="68"/>
      <c r="AK10" s="2"/>
      <c r="AL10" s="68">
        <f>データ!V6</f>
        <v>7920</v>
      </c>
      <c r="AM10" s="68"/>
      <c r="AN10" s="68"/>
      <c r="AO10" s="68"/>
      <c r="AP10" s="68"/>
      <c r="AQ10" s="68"/>
      <c r="AR10" s="68"/>
      <c r="AS10" s="68"/>
      <c r="AT10" s="67">
        <f>データ!W6</f>
        <v>19.670000000000002</v>
      </c>
      <c r="AU10" s="67"/>
      <c r="AV10" s="67"/>
      <c r="AW10" s="67"/>
      <c r="AX10" s="67"/>
      <c r="AY10" s="67"/>
      <c r="AZ10" s="67"/>
      <c r="BA10" s="67"/>
      <c r="BB10" s="67">
        <f>データ!X6</f>
        <v>402.64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t8kjMvee8PFesnPSCfEQQljpLhnv/wVbW5gb7TpR7IkWwoRA9AL70PblA+PDhELwePmAEpSi8IXvZpZxOF4xA==" saltValue="lX4DA4ms3ZxSAn3IY00l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212067</v>
      </c>
      <c r="D6" s="33">
        <f t="shared" si="3"/>
        <v>47</v>
      </c>
      <c r="E6" s="33">
        <f t="shared" si="3"/>
        <v>17</v>
      </c>
      <c r="F6" s="33">
        <f t="shared" si="3"/>
        <v>5</v>
      </c>
      <c r="G6" s="33">
        <f t="shared" si="3"/>
        <v>0</v>
      </c>
      <c r="H6" s="33" t="str">
        <f t="shared" si="3"/>
        <v>岐阜県　中津川市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10.09</v>
      </c>
      <c r="Q6" s="34">
        <f t="shared" si="3"/>
        <v>96.15</v>
      </c>
      <c r="R6" s="34">
        <f t="shared" si="3"/>
        <v>3672</v>
      </c>
      <c r="S6" s="34">
        <f t="shared" si="3"/>
        <v>78950</v>
      </c>
      <c r="T6" s="34">
        <f t="shared" si="3"/>
        <v>676.45</v>
      </c>
      <c r="U6" s="34">
        <f t="shared" si="3"/>
        <v>116.71</v>
      </c>
      <c r="V6" s="34">
        <f t="shared" si="3"/>
        <v>7920</v>
      </c>
      <c r="W6" s="34">
        <f t="shared" si="3"/>
        <v>19.670000000000002</v>
      </c>
      <c r="X6" s="34">
        <f t="shared" si="3"/>
        <v>402.64</v>
      </c>
      <c r="Y6" s="35">
        <f>IF(Y7="",NA(),Y7)</f>
        <v>86.26</v>
      </c>
      <c r="Z6" s="35">
        <f t="shared" ref="Z6:AH6" si="4">IF(Z7="",NA(),Z7)</f>
        <v>83.5</v>
      </c>
      <c r="AA6" s="35">
        <f t="shared" si="4"/>
        <v>83.57</v>
      </c>
      <c r="AB6" s="35">
        <f t="shared" si="4"/>
        <v>83.95</v>
      </c>
      <c r="AC6" s="35">
        <f t="shared" si="4"/>
        <v>76.02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74.16</v>
      </c>
      <c r="BR6" s="35">
        <f t="shared" ref="BR6:BZ6" si="8">IF(BR7="",NA(),BR7)</f>
        <v>68.23</v>
      </c>
      <c r="BS6" s="35">
        <f t="shared" si="8"/>
        <v>68.489999999999995</v>
      </c>
      <c r="BT6" s="35">
        <f t="shared" si="8"/>
        <v>69.569999999999993</v>
      </c>
      <c r="BU6" s="35">
        <f t="shared" si="8"/>
        <v>54.03</v>
      </c>
      <c r="BV6" s="35">
        <f t="shared" si="8"/>
        <v>50.82</v>
      </c>
      <c r="BW6" s="35">
        <f t="shared" si="8"/>
        <v>52.19</v>
      </c>
      <c r="BX6" s="35">
        <f t="shared" si="8"/>
        <v>55.32</v>
      </c>
      <c r="BY6" s="35">
        <f t="shared" si="8"/>
        <v>59.8</v>
      </c>
      <c r="BZ6" s="35">
        <f t="shared" si="8"/>
        <v>57.77</v>
      </c>
      <c r="CA6" s="34" t="str">
        <f>IF(CA7="","",IF(CA7="-","【-】","【"&amp;SUBSTITUTE(TEXT(CA7,"#,##0.00"),"-","△")&amp;"】"))</f>
        <v>【59.51】</v>
      </c>
      <c r="CB6" s="35">
        <f>IF(CB7="",NA(),CB7)</f>
        <v>245.61</v>
      </c>
      <c r="CC6" s="35">
        <f t="shared" ref="CC6:CK6" si="9">IF(CC7="",NA(),CC7)</f>
        <v>267.94</v>
      </c>
      <c r="CD6" s="35">
        <f t="shared" si="9"/>
        <v>267.36</v>
      </c>
      <c r="CE6" s="35">
        <f t="shared" si="9"/>
        <v>260.06</v>
      </c>
      <c r="CF6" s="35">
        <f t="shared" si="9"/>
        <v>369.86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55.84</v>
      </c>
      <c r="CN6" s="35">
        <f t="shared" ref="CN6:CV6" si="10">IF(CN7="",NA(),CN7)</f>
        <v>56.18</v>
      </c>
      <c r="CO6" s="35">
        <f t="shared" si="10"/>
        <v>56.89</v>
      </c>
      <c r="CP6" s="35">
        <f t="shared" si="10"/>
        <v>56.4</v>
      </c>
      <c r="CQ6" s="35">
        <f t="shared" si="10"/>
        <v>55</v>
      </c>
      <c r="CR6" s="35">
        <f t="shared" si="10"/>
        <v>53.24</v>
      </c>
      <c r="CS6" s="35">
        <f t="shared" si="10"/>
        <v>52.31</v>
      </c>
      <c r="CT6" s="35">
        <f t="shared" si="10"/>
        <v>60.65</v>
      </c>
      <c r="CU6" s="35">
        <f t="shared" si="10"/>
        <v>51.75</v>
      </c>
      <c r="CV6" s="35">
        <f t="shared" si="10"/>
        <v>50.68</v>
      </c>
      <c r="CW6" s="34" t="str">
        <f>IF(CW7="","",IF(CW7="-","【-】","【"&amp;SUBSTITUTE(TEXT(CW7,"#,##0.00"),"-","△")&amp;"】"))</f>
        <v>【52.23】</v>
      </c>
      <c r="CX6" s="35">
        <f>IF(CX7="",NA(),CX7)</f>
        <v>86</v>
      </c>
      <c r="CY6" s="35">
        <f t="shared" ref="CY6:DG6" si="11">IF(CY7="",NA(),CY7)</f>
        <v>84.51</v>
      </c>
      <c r="CZ6" s="35">
        <f t="shared" si="11"/>
        <v>84.39</v>
      </c>
      <c r="DA6" s="35">
        <f t="shared" si="11"/>
        <v>84.8</v>
      </c>
      <c r="DB6" s="35">
        <f t="shared" si="11"/>
        <v>83.51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212067</v>
      </c>
      <c r="D7" s="37">
        <v>47</v>
      </c>
      <c r="E7" s="37">
        <v>17</v>
      </c>
      <c r="F7" s="37">
        <v>5</v>
      </c>
      <c r="G7" s="37">
        <v>0</v>
      </c>
      <c r="H7" s="37" t="s">
        <v>98</v>
      </c>
      <c r="I7" s="37" t="s">
        <v>99</v>
      </c>
      <c r="J7" s="37" t="s">
        <v>100</v>
      </c>
      <c r="K7" s="37" t="s">
        <v>101</v>
      </c>
      <c r="L7" s="37" t="s">
        <v>102</v>
      </c>
      <c r="M7" s="37" t="s">
        <v>103</v>
      </c>
      <c r="N7" s="38" t="s">
        <v>104</v>
      </c>
      <c r="O7" s="38" t="s">
        <v>105</v>
      </c>
      <c r="P7" s="38">
        <v>10.09</v>
      </c>
      <c r="Q7" s="38">
        <v>96.15</v>
      </c>
      <c r="R7" s="38">
        <v>3672</v>
      </c>
      <c r="S7" s="38">
        <v>78950</v>
      </c>
      <c r="T7" s="38">
        <v>676.45</v>
      </c>
      <c r="U7" s="38">
        <v>116.71</v>
      </c>
      <c r="V7" s="38">
        <v>7920</v>
      </c>
      <c r="W7" s="38">
        <v>19.670000000000002</v>
      </c>
      <c r="X7" s="38">
        <v>402.64</v>
      </c>
      <c r="Y7" s="38">
        <v>86.26</v>
      </c>
      <c r="Z7" s="38">
        <v>83.5</v>
      </c>
      <c r="AA7" s="38">
        <v>83.57</v>
      </c>
      <c r="AB7" s="38">
        <v>83.95</v>
      </c>
      <c r="AC7" s="38">
        <v>76.02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74.16</v>
      </c>
      <c r="BR7" s="38">
        <v>68.23</v>
      </c>
      <c r="BS7" s="38">
        <v>68.489999999999995</v>
      </c>
      <c r="BT7" s="38">
        <v>69.569999999999993</v>
      </c>
      <c r="BU7" s="38">
        <v>54.03</v>
      </c>
      <c r="BV7" s="38">
        <v>50.82</v>
      </c>
      <c r="BW7" s="38">
        <v>52.19</v>
      </c>
      <c r="BX7" s="38">
        <v>55.32</v>
      </c>
      <c r="BY7" s="38">
        <v>59.8</v>
      </c>
      <c r="BZ7" s="38">
        <v>57.77</v>
      </c>
      <c r="CA7" s="38">
        <v>59.51</v>
      </c>
      <c r="CB7" s="38">
        <v>245.61</v>
      </c>
      <c r="CC7" s="38">
        <v>267.94</v>
      </c>
      <c r="CD7" s="38">
        <v>267.36</v>
      </c>
      <c r="CE7" s="38">
        <v>260.06</v>
      </c>
      <c r="CF7" s="38">
        <v>369.86</v>
      </c>
      <c r="CG7" s="38">
        <v>300.52</v>
      </c>
      <c r="CH7" s="38">
        <v>296.14</v>
      </c>
      <c r="CI7" s="38">
        <v>283.17</v>
      </c>
      <c r="CJ7" s="38">
        <v>263.76</v>
      </c>
      <c r="CK7" s="38">
        <v>274.35000000000002</v>
      </c>
      <c r="CL7" s="38">
        <v>261.45999999999998</v>
      </c>
      <c r="CM7" s="38">
        <v>55.84</v>
      </c>
      <c r="CN7" s="38">
        <v>56.18</v>
      </c>
      <c r="CO7" s="38">
        <v>56.89</v>
      </c>
      <c r="CP7" s="38">
        <v>56.4</v>
      </c>
      <c r="CQ7" s="38">
        <v>55</v>
      </c>
      <c r="CR7" s="38">
        <v>53.24</v>
      </c>
      <c r="CS7" s="38">
        <v>52.31</v>
      </c>
      <c r="CT7" s="38">
        <v>60.65</v>
      </c>
      <c r="CU7" s="38">
        <v>51.75</v>
      </c>
      <c r="CV7" s="38">
        <v>50.68</v>
      </c>
      <c r="CW7" s="38">
        <v>52.23</v>
      </c>
      <c r="CX7" s="38">
        <v>86</v>
      </c>
      <c r="CY7" s="38">
        <v>84.51</v>
      </c>
      <c r="CZ7" s="38">
        <v>84.39</v>
      </c>
      <c r="DA7" s="38">
        <v>84.8</v>
      </c>
      <c r="DB7" s="38">
        <v>83.51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dcterms:created xsi:type="dcterms:W3CDTF">2019-12-05T05:19:58Z</dcterms:created>
  <dcterms:modified xsi:type="dcterms:W3CDTF">2020-03-05T04:48:19Z</dcterms:modified>
  <cp:category/>
</cp:coreProperties>
</file>