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4141.009\Desktop\新しいフォルダー\"/>
    </mc:Choice>
  </mc:AlternateContent>
  <workbookProtection workbookAlgorithmName="SHA-512" workbookHashValue="q2bAuq095BkgQnowEFiWZaEOaHB0Ox513CxKcYT+81q95SbXoO7Civhy19+Prlk25B+SbWKMaJQVufXRnH9gvQ==" workbookSaltValue="FaSI4KVxVHHRmT/82ggdFQ==" workbookSpinCount="100000" lockStructure="1"/>
  <bookViews>
    <workbookView xWindow="930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<sst xmlns="http://schemas.openxmlformats.org/spreadsheetml/2006/main" count="236" uniqueCount="120">
  <si>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</si>
  <si>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</si>
  <si>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</si>
  <si>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</si>
  <si>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</si>
  <si>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</si>
  <si>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</si>
  <si>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</si>
  <si>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</si>
  <si>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</si>
  <si>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</si>
  <si>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</si>
  <si>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</si>
  <si>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</si>
  <si>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</si>
  <si>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</si>
  <si>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</si>
  <si>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</si>
  <si>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</si>
  <si>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</si>
  <si>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</si>
  <si>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</si>
  <si>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</si>
  <si>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</si>
  <si>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</si>
  <si>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</si>
  <si>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</si>
  <si>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</si>
  <si>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</si>
  <si>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</si>
  <si>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</si>
  <si>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</si>
  <si>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</si>
  <si>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</si>
  <si>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</si>
  <si>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</si>
  <si>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</si>
  <si>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</si>
  <si>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</si>
  <si>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</si>
  <si>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</si>
  <si>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</si>
  <si>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</si>
  <si>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</si>
  <si>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</si>
  <si>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</si>
  <si>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</si>
  <si>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</si>
  <si>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</si>
  <si>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</si>
  <si>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</si>
  <si>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</si>
  <si>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</si>
  <si>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</si>
  <si>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</si>
  <si>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</si>
  <si>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</si>
  <si>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</si>
  <si>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</si>
  <si>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</si>
  <si>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</si>
  <si>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</si>
  <si>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</si>
  <si>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</si>
  <si>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</si>
  <si>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</si>
  <si>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</si>
  <si>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</si>
  <si>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</si>
  <si>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</si>
  <si>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</si>
  <si>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</si>
  <si>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</si>
  <si>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</si>
  <si>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</si>
  <si>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</si>
  <si>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</si>
  <si>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</si>
  <si>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</si>
  <si>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</si>
  <si>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</si>
  <si>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</si>
  <si>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</si>
  <si>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</si>
  <si>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</si>
  <si>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</si>
  <si>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</si>
  <si>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</si>
  <si>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</si>
  <si>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</si>
  <si>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</si>
  <si>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</si>
  <si>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</si>
  <si>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</si>
  <si>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</si>
  <si>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</si>
  <si>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</si>
  <si>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</si>
  <si>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</si>
  <si>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</si>
  <si>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</si>
  <si>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</si>
  <si>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</si>
  <si>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</si>
  <si>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</si>
  <si>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</si>
  <si>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</si>
  <si>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</si>
  <si>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</si>
  <si>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</si>
  <si>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</si>
  <si>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</si>
  <si>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</si>
  <si>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</si>
  <si>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</si>
  <si>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</si>
  <si>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</si>
  <si>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市の人口は今後も減少が予想されているものの、リニア開業に関連する民間の設備投資も増えると予想されることから、有収水量については増加していくと考えられます。しかしながら、一般会計繰入金については、地方交付税が減額されていく中で必要とする繰入額が確保できない可能性を排除できません。
　令和2年4月から、下水道事業は地方公営企業法を適用しました。今後は経営状況を減価償却費などを含め、より正確かつ客観的にとらえることが可能となり、細かく丁寧な分析をすることが求められます。分析結果から適正な受益者負担を検討しつつ、将来の設備更新にも備えた持続可能な下水道経営の確立を目指し、引き続き経営改善に努めます。
</t>
    <rPh sb="7" eb="9">
      <t>コンゴ</t>
    </rPh>
    <rPh sb="13" eb="15">
      <t>ヨソウ</t>
    </rPh>
    <rPh sb="27" eb="29">
      <t>カイギョウ</t>
    </rPh>
    <rPh sb="30" eb="32">
      <t>カンレン</t>
    </rPh>
    <rPh sb="34" eb="36">
      <t>ミンカン</t>
    </rPh>
    <rPh sb="37" eb="39">
      <t>セツビ</t>
    </rPh>
    <rPh sb="39" eb="41">
      <t>トウシ</t>
    </rPh>
    <rPh sb="42" eb="43">
      <t>フ</t>
    </rPh>
    <rPh sb="46" eb="48">
      <t>ヨソウ</t>
    </rPh>
    <rPh sb="56" eb="60">
      <t>ユウシュウ</t>
    </rPh>
    <rPh sb="65" eb="67">
      <t>ゾウカ</t>
    </rPh>
    <rPh sb="72" eb="73">
      <t>カンガ</t>
    </rPh>
    <rPh sb="86" eb="88">
      <t>イッパン</t>
    </rPh>
    <rPh sb="88" eb="90">
      <t>カイケイ</t>
    </rPh>
    <rPh sb="90" eb="92">
      <t>クリイレ</t>
    </rPh>
    <rPh sb="92" eb="93">
      <t>キン</t>
    </rPh>
    <rPh sb="114" eb="116">
      <t>ヒツヨウ</t>
    </rPh>
    <rPh sb="119" eb="121">
      <t>クリイレ</t>
    </rPh>
    <rPh sb="121" eb="122">
      <t>ガク</t>
    </rPh>
    <rPh sb="123" eb="125">
      <t>カクホ</t>
    </rPh>
    <rPh sb="129" eb="132">
      <t>カノウセイ</t>
    </rPh>
    <rPh sb="133" eb="135">
      <t>ハイジョ</t>
    </rPh>
    <rPh sb="152" eb="155">
      <t>ゲスイドウ</t>
    </rPh>
    <rPh sb="155" eb="157">
      <t>ジギョウ</t>
    </rPh>
    <rPh sb="158" eb="160">
      <t>チホウ</t>
    </rPh>
    <rPh sb="164" eb="165">
      <t>ホウ</t>
    </rPh>
    <rPh sb="166" eb="168">
      <t>テキヨウ</t>
    </rPh>
    <rPh sb="173" eb="175">
      <t>コンゴ</t>
    </rPh>
    <rPh sb="176" eb="178">
      <t>ケイエイ</t>
    </rPh>
    <rPh sb="178" eb="180">
      <t>ジョウキョウ</t>
    </rPh>
    <rPh sb="189" eb="190">
      <t>フク</t>
    </rPh>
    <rPh sb="194" eb="196">
      <t>セイカク</t>
    </rPh>
    <rPh sb="209" eb="211">
      <t>カノウ</t>
    </rPh>
    <rPh sb="215" eb="216">
      <t>コマ</t>
    </rPh>
    <rPh sb="218" eb="220">
      <t>テイネイ</t>
    </rPh>
    <rPh sb="221" eb="223">
      <t>ブンセキ</t>
    </rPh>
    <rPh sb="236" eb="238">
      <t>ブンセキ</t>
    </rPh>
    <rPh sb="238" eb="240">
      <t>ケッカ</t>
    </rPh>
    <rPh sb="242" eb="244">
      <t>テキセイ</t>
    </rPh>
    <rPh sb="245" eb="248">
      <t>ジュエキシャ</t>
    </rPh>
    <rPh sb="248" eb="250">
      <t>フタン</t>
    </rPh>
    <rPh sb="251" eb="253">
      <t>ケントウ</t>
    </rPh>
    <rPh sb="257" eb="259">
      <t>ショウライ</t>
    </rPh>
    <rPh sb="260" eb="262">
      <t>セツビ</t>
    </rPh>
    <rPh sb="262" eb="264">
      <t>コウシン</t>
    </rPh>
    <rPh sb="266" eb="267">
      <t>ソナ</t>
    </rPh>
    <rPh sb="269" eb="271">
      <t>ジゾク</t>
    </rPh>
    <rPh sb="271" eb="273">
      <t>カノウ</t>
    </rPh>
    <rPh sb="274" eb="277">
      <t>ゲスイドウ</t>
    </rPh>
    <rPh sb="277" eb="279">
      <t>ケイエイ</t>
    </rPh>
    <rPh sb="280" eb="282">
      <t>カクリツ</t>
    </rPh>
    <rPh sb="283" eb="285">
      <t>メザ</t>
    </rPh>
    <rPh sb="287" eb="288">
      <t>ヒ</t>
    </rPh>
    <rPh sb="289" eb="290">
      <t>ツヅ</t>
    </rPh>
    <phoneticPr fontId="4"/>
  </si>
  <si>
    <t>➀収益的収支比率は、令和2年4月からの地方公営企業法の適用に伴い、令和2年3月31日で打切決算を実施したことで一時的に上昇しています。
料金収入は平成30年の下水道使用料の定額制廃止、及び処理区域面積の拡大等に伴い増加しており、企業債償還金も減少傾向にあることから経営基盤は改善されています。
④企業債残高対事業規模比率は、企業債残高が減少したものの、一般会計負担金の減少により平成30年と比較して増加しました。企業債残高は近年は毎年5％程度ずつ減少しており、今後も必要最低限の借入のみ行うことで健全経営に努めます。
⑤経費回収率は、上昇値に一部打切決算の影響を含みますが、引き続き類似団体と比較して高い数値で推移しています。
⑥汚水処理原価は、打切決算により一時的に減少しています。類似団体と比較して高い数値ですが、年間有収水量は増加しており、今後もリニア開業に向けて開発が進むことが予想されますので、減少傾向にあるといえます。
⑦施設利用率は、類似団体平均値を下回っていますが、一日平均処理水量は継続して増加しており、微増傾向にあります。
⑧水洗化率は下げ止まりました。今後はリニア開業に関連して水洗化の推進を図り、経営基盤の強化に努めます。</t>
    <rPh sb="10" eb="12">
      <t>レイワ</t>
    </rPh>
    <rPh sb="19" eb="21">
      <t>チホウ</t>
    </rPh>
    <rPh sb="21" eb="23">
      <t>コウエイ</t>
    </rPh>
    <rPh sb="23" eb="25">
      <t>キギョウ</t>
    </rPh>
    <rPh sb="30" eb="31">
      <t>トモナ</t>
    </rPh>
    <rPh sb="33" eb="35">
      <t>レイワ</t>
    </rPh>
    <rPh sb="36" eb="37">
      <t>ネン</t>
    </rPh>
    <rPh sb="38" eb="39">
      <t>ガツ</t>
    </rPh>
    <rPh sb="41" eb="42">
      <t>ニチ</t>
    </rPh>
    <rPh sb="48" eb="50">
      <t>ジッシ</t>
    </rPh>
    <rPh sb="55" eb="58">
      <t>イチジテキ</t>
    </rPh>
    <rPh sb="59" eb="61">
      <t>ジョウショウ</t>
    </rPh>
    <rPh sb="68" eb="70">
      <t>リョウキン</t>
    </rPh>
    <rPh sb="70" eb="72">
      <t>シュウニュウ</t>
    </rPh>
    <rPh sb="73" eb="75">
      <t>ヘイセイ</t>
    </rPh>
    <rPh sb="77" eb="78">
      <t>ネン</t>
    </rPh>
    <rPh sb="79" eb="82">
      <t>ゲスイドウ</t>
    </rPh>
    <rPh sb="82" eb="85">
      <t>シヨウリョウ</t>
    </rPh>
    <rPh sb="86" eb="89">
      <t>テイガクセイ</t>
    </rPh>
    <rPh sb="89" eb="91">
      <t>ハイシ</t>
    </rPh>
    <rPh sb="92" eb="93">
      <t>オヨ</t>
    </rPh>
    <rPh sb="94" eb="96">
      <t>ショリ</t>
    </rPh>
    <rPh sb="96" eb="98">
      <t>クイキ</t>
    </rPh>
    <rPh sb="98" eb="100">
      <t>メンセキ</t>
    </rPh>
    <rPh sb="101" eb="103">
      <t>カクダイ</t>
    </rPh>
    <rPh sb="103" eb="104">
      <t>トウ</t>
    </rPh>
    <rPh sb="105" eb="106">
      <t>トモナ</t>
    </rPh>
    <rPh sb="107" eb="109">
      <t>ゾウカ</t>
    </rPh>
    <rPh sb="123" eb="125">
      <t>ケイコウ</t>
    </rPh>
    <rPh sb="132" eb="134">
      <t>ケイエイ</t>
    </rPh>
    <rPh sb="134" eb="136">
      <t>キバン</t>
    </rPh>
    <rPh sb="137" eb="139">
      <t>カイゼン</t>
    </rPh>
    <rPh sb="184" eb="186">
      <t>ゲンショウ</t>
    </rPh>
    <rPh sb="189" eb="191">
      <t>ヘイセイ</t>
    </rPh>
    <rPh sb="193" eb="194">
      <t>ネン</t>
    </rPh>
    <rPh sb="195" eb="197">
      <t>ヒカク</t>
    </rPh>
    <rPh sb="199" eb="201">
      <t>ゾウカ</t>
    </rPh>
    <rPh sb="206" eb="208">
      <t>キギョウ</t>
    </rPh>
    <rPh sb="208" eb="209">
      <t>サイ</t>
    </rPh>
    <rPh sb="209" eb="211">
      <t>ザンダカ</t>
    </rPh>
    <rPh sb="212" eb="214">
      <t>キンネン</t>
    </rPh>
    <rPh sb="215" eb="217">
      <t>マイトシ</t>
    </rPh>
    <rPh sb="219" eb="221">
      <t>テイド</t>
    </rPh>
    <rPh sb="223" eb="225">
      <t>ゲンショウ</t>
    </rPh>
    <rPh sb="230" eb="232">
      <t>コンゴ</t>
    </rPh>
    <rPh sb="268" eb="270">
      <t>ジョウショウ</t>
    </rPh>
    <rPh sb="270" eb="271">
      <t>チ</t>
    </rPh>
    <rPh sb="272" eb="274">
      <t>イチブ</t>
    </rPh>
    <rPh sb="279" eb="281">
      <t>エイキョウ</t>
    </rPh>
    <rPh sb="282" eb="283">
      <t>フク</t>
    </rPh>
    <rPh sb="288" eb="289">
      <t>ヒ</t>
    </rPh>
    <rPh sb="290" eb="291">
      <t>ツヅ</t>
    </rPh>
    <rPh sb="306" eb="308">
      <t>スイイ</t>
    </rPh>
    <rPh sb="335" eb="337">
      <t>ゲンショウ</t>
    </rPh>
    <rPh sb="360" eb="362">
      <t>ネンカン</t>
    </rPh>
    <rPh sb="362" eb="364">
      <t>ユウシュウ</t>
    </rPh>
    <rPh sb="364" eb="366">
      <t>スイリョウ</t>
    </rPh>
    <rPh sb="367" eb="369">
      <t>ゾウカ</t>
    </rPh>
    <rPh sb="430" eb="433">
      <t>ヘイキンチ</t>
    </rPh>
    <rPh sb="434" eb="436">
      <t>シタマワ</t>
    </rPh>
    <rPh sb="443" eb="444">
      <t>イチ</t>
    </rPh>
    <rPh sb="444" eb="445">
      <t>ニチ</t>
    </rPh>
    <rPh sb="445" eb="447">
      <t>ヘイキン</t>
    </rPh>
    <rPh sb="447" eb="449">
      <t>ショリ</t>
    </rPh>
    <rPh sb="449" eb="451">
      <t>スイリョウ</t>
    </rPh>
    <rPh sb="452" eb="454">
      <t>ケイゾク</t>
    </rPh>
    <rPh sb="456" eb="458">
      <t>ゾウカ</t>
    </rPh>
    <rPh sb="463" eb="465">
      <t>ビゾウ</t>
    </rPh>
    <rPh sb="465" eb="467">
      <t>ケイコウ</t>
    </rPh>
    <rPh sb="496" eb="497">
      <t>ギョウ</t>
    </rPh>
    <phoneticPr fontId="4"/>
  </si>
  <si>
    <t>中津川処理区は平成元年供用開始、坂本処理区の管渠は平成23年供用開始のため、更新時期はまだ到来していませんが、老朽化率の上昇に備えてストックマネジメントによる計画的な更新を図ります。
③管渠改善率について平成30年が1.77%、令和元年が1.74%となっていますが、更新工事はなく、未普及地域への管路布設のみであったため、管渠改善率は0が正しいものとなります。</t>
    <rPh sb="0" eb="3">
      <t>ナカツガワ</t>
    </rPh>
    <rPh sb="3" eb="5">
      <t>ショリ</t>
    </rPh>
    <rPh sb="5" eb="6">
      <t>ク</t>
    </rPh>
    <rPh sb="7" eb="9">
      <t>ヘイセイ</t>
    </rPh>
    <rPh sb="9" eb="10">
      <t>ガン</t>
    </rPh>
    <rPh sb="10" eb="11">
      <t>ネン</t>
    </rPh>
    <rPh sb="11" eb="13">
      <t>キョウヨウ</t>
    </rPh>
    <rPh sb="13" eb="15">
      <t>カイシ</t>
    </rPh>
    <rPh sb="16" eb="18">
      <t>サカモト</t>
    </rPh>
    <rPh sb="18" eb="20">
      <t>ショリ</t>
    </rPh>
    <rPh sb="20" eb="21">
      <t>ク</t>
    </rPh>
    <rPh sb="22" eb="23">
      <t>カン</t>
    </rPh>
    <rPh sb="23" eb="24">
      <t>キョ</t>
    </rPh>
    <rPh sb="25" eb="27">
      <t>ヘイセイ</t>
    </rPh>
    <rPh sb="29" eb="30">
      <t>ネン</t>
    </rPh>
    <rPh sb="30" eb="32">
      <t>キョウヨウ</t>
    </rPh>
    <rPh sb="32" eb="34">
      <t>カイシ</t>
    </rPh>
    <rPh sb="38" eb="40">
      <t>コウシン</t>
    </rPh>
    <rPh sb="45" eb="47">
      <t>トウライ</t>
    </rPh>
    <rPh sb="55" eb="58">
      <t>ロウキュウカ</t>
    </rPh>
    <rPh sb="58" eb="59">
      <t>リツ</t>
    </rPh>
    <rPh sb="60" eb="62">
      <t>ジョウショウ</t>
    </rPh>
    <rPh sb="63" eb="64">
      <t>ソナ</t>
    </rPh>
    <rPh sb="94" eb="96">
      <t>カンキョ</t>
    </rPh>
    <rPh sb="96" eb="98">
      <t>カイゼン</t>
    </rPh>
    <rPh sb="98" eb="99">
      <t>リツ</t>
    </rPh>
    <rPh sb="103" eb="105">
      <t>ヘイセイ</t>
    </rPh>
    <rPh sb="107" eb="108">
      <t>ネン</t>
    </rPh>
    <rPh sb="115" eb="117">
      <t>レイワ</t>
    </rPh>
    <rPh sb="117" eb="119">
      <t>ガンネン</t>
    </rPh>
    <rPh sb="134" eb="136">
      <t>コウシン</t>
    </rPh>
    <rPh sb="136" eb="138">
      <t>コウジ</t>
    </rPh>
    <rPh sb="142" eb="145">
      <t>ミフキュウ</t>
    </rPh>
    <rPh sb="145" eb="147">
      <t>チイキ</t>
    </rPh>
    <rPh sb="149" eb="151">
      <t>カンロ</t>
    </rPh>
    <rPh sb="151" eb="153">
      <t>フセツ</t>
    </rPh>
    <rPh sb="162" eb="164">
      <t>カンキョ</t>
    </rPh>
    <rPh sb="164" eb="166">
      <t>カイゼン</t>
    </rPh>
    <rPh sb="166" eb="167">
      <t>リツ</t>
    </rPh>
    <rPh sb="170" eb="171">
      <t>タダ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</si>
</sst>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1.77</c:v>
                </c:pt>
                <c:pt idx="4" formatCode="#,##0.00;&quot;△&quot;#,##0.00;&quot;-&quot;">
                  <c:v>1.74</c:v>
                </c:pt>
              </c:numCache>
            </c:numRef>
          </c:val>
          <c:extLst xmlns:c16r2="http://schemas.microsoft.com/office/drawing/2015/06/chart">
            <c:ext xmlns:c16="http://schemas.microsoft.com/office/drawing/2014/chart" uri="{C3380CC4-5D6E-409C-BE32-E72D297353CC}">
              <c16:uniqueId val="{00000000-16BB-4369-BD49-8497804F8188}"/>
            </c:ext>
          </c:extLst>
        </c:ser>
        <c:dLbls>
          <c:showLegendKey val="0"/>
          <c:showVal val="0"/>
          <c:showCatName val="0"/>
          <c:showSerName val="0"/>
          <c:showPercent val="0"/>
          <c:showBubbleSize val="0"/>
        </c:dLbls>
        <c:gapWidth val="150"/>
        <c:axId val="365915024"/>
        <c:axId val="36360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0.21</c:v>
                </c:pt>
                <c:pt idx="4">
                  <c:v>0.17</c:v>
                </c:pt>
              </c:numCache>
            </c:numRef>
          </c:val>
          <c:smooth val="0"/>
          <c:extLst xmlns:c16r2="http://schemas.microsoft.com/office/drawing/2015/06/chart">
            <c:ext xmlns:c16="http://schemas.microsoft.com/office/drawing/2014/chart" uri="{C3380CC4-5D6E-409C-BE32-E72D297353CC}">
              <c16:uniqueId val="{00000001-16BB-4369-BD49-8497804F8188}"/>
            </c:ext>
          </c:extLst>
        </c:ser>
        <c:dLbls>
          <c:showLegendKey val="0"/>
          <c:showVal val="0"/>
          <c:showCatName val="0"/>
          <c:showSerName val="0"/>
          <c:showPercent val="0"/>
          <c:showBubbleSize val="0"/>
        </c:dLbls>
        <c:marker val="1"/>
        <c:smooth val="0"/>
        <c:axId val="365915024"/>
        <c:axId val="363606160"/>
      </c:lineChart>
      <c:dateAx>
        <c:axId val="365915024"/>
        <c:scaling>
          <c:orientation val="minMax"/>
        </c:scaling>
        <c:delete val="1"/>
        <c:axPos val="b"/>
        <c:numFmt formatCode="&quot;H&quot;yy" sourceLinked="1"/>
        <c:majorTickMark val="none"/>
        <c:minorTickMark val="none"/>
        <c:tickLblPos val="none"/>
        <c:crossAx val="363606160"/>
        <c:crosses val="autoZero"/>
        <c:auto val="1"/>
        <c:lblOffset val="100"/>
        <c:baseTimeUnit val="years"/>
      </c:dateAx>
      <c:valAx>
        <c:axId val="36360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1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45.39</c:v>
                </c:pt>
                <c:pt idx="1">
                  <c:v>42.28</c:v>
                </c:pt>
                <c:pt idx="2">
                  <c:v>43.06</c:v>
                </c:pt>
                <c:pt idx="3">
                  <c:v>43.83</c:v>
                </c:pt>
                <c:pt idx="4">
                  <c:v>44.92</c:v>
                </c:pt>
              </c:numCache>
            </c:numRef>
          </c:val>
          <c:extLst xmlns:c16r2="http://schemas.microsoft.com/office/drawing/2015/06/chart">
            <c:ext xmlns:c16="http://schemas.microsoft.com/office/drawing/2014/chart" uri="{C3380CC4-5D6E-409C-BE32-E72D297353CC}">
              <c16:uniqueId val="{00000000-5ECA-4582-BE92-B916C1F1A9CF}"/>
            </c:ext>
          </c:extLst>
        </c:ser>
        <c:dLbls>
          <c:showLegendKey val="0"/>
          <c:showVal val="0"/>
          <c:showCatName val="0"/>
          <c:showSerName val="0"/>
          <c:showPercent val="0"/>
          <c:showBubbleSize val="0"/>
        </c:dLbls>
        <c:gapWidth val="150"/>
        <c:axId val="418591696"/>
        <c:axId val="41858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58</c:v>
                </c:pt>
                <c:pt idx="4">
                  <c:v>57.42</c:v>
                </c:pt>
              </c:numCache>
            </c:numRef>
          </c:val>
          <c:smooth val="0"/>
          <c:extLst xmlns:c16r2="http://schemas.microsoft.com/office/drawing/2015/06/chart">
            <c:ext xmlns:c16="http://schemas.microsoft.com/office/drawing/2014/chart" uri="{C3380CC4-5D6E-409C-BE32-E72D297353CC}">
              <c16:uniqueId val="{00000001-5ECA-4582-BE92-B916C1F1A9CF}"/>
            </c:ext>
          </c:extLst>
        </c:ser>
        <c:dLbls>
          <c:showLegendKey val="0"/>
          <c:showVal val="0"/>
          <c:showCatName val="0"/>
          <c:showSerName val="0"/>
          <c:showPercent val="0"/>
          <c:showBubbleSize val="0"/>
        </c:dLbls>
        <c:marker val="1"/>
        <c:smooth val="0"/>
        <c:axId val="418591696"/>
        <c:axId val="418587384"/>
      </c:lineChart>
      <c:dateAx>
        <c:axId val="418591696"/>
        <c:scaling>
          <c:orientation val="minMax"/>
        </c:scaling>
        <c:delete val="1"/>
        <c:axPos val="b"/>
        <c:numFmt formatCode="&quot;H&quot;yy" sourceLinked="1"/>
        <c:majorTickMark val="none"/>
        <c:minorTickMark val="none"/>
        <c:tickLblPos val="none"/>
        <c:crossAx val="418587384"/>
        <c:crosses val="autoZero"/>
        <c:auto val="1"/>
        <c:lblOffset val="100"/>
        <c:baseTimeUnit val="years"/>
      </c:dateAx>
      <c:valAx>
        <c:axId val="41858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9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82.35</c:v>
                </c:pt>
                <c:pt idx="1">
                  <c:v>79.91</c:v>
                </c:pt>
                <c:pt idx="2">
                  <c:v>79.83</c:v>
                </c:pt>
                <c:pt idx="3">
                  <c:v>83.3</c:v>
                </c:pt>
                <c:pt idx="4">
                  <c:v>83.52</c:v>
                </c:pt>
              </c:numCache>
            </c:numRef>
          </c:val>
          <c:extLst xmlns:c16r2="http://schemas.microsoft.com/office/drawing/2015/06/chart">
            <c:ext xmlns:c16="http://schemas.microsoft.com/office/drawing/2014/chart" uri="{C3380CC4-5D6E-409C-BE32-E72D297353CC}">
              <c16:uniqueId val="{00000000-EBDC-416C-8BBC-49D7E2DE9A98}"/>
            </c:ext>
          </c:extLst>
        </c:ser>
        <c:dLbls>
          <c:showLegendKey val="0"/>
          <c:showVal val="0"/>
          <c:showCatName val="0"/>
          <c:showSerName val="0"/>
          <c:showPercent val="0"/>
          <c:showBubbleSize val="0"/>
        </c:dLbls>
        <c:gapWidth val="150"/>
        <c:axId val="365926680"/>
        <c:axId val="36592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89.79</c:v>
                </c:pt>
                <c:pt idx="4">
                  <c:v>90.42</c:v>
                </c:pt>
              </c:numCache>
            </c:numRef>
          </c:val>
          <c:smooth val="0"/>
          <c:extLst xmlns:c16r2="http://schemas.microsoft.com/office/drawing/2015/06/chart">
            <c:ext xmlns:c16="http://schemas.microsoft.com/office/drawing/2014/chart" uri="{C3380CC4-5D6E-409C-BE32-E72D297353CC}">
              <c16:uniqueId val="{00000001-EBDC-416C-8BBC-49D7E2DE9A98}"/>
            </c:ext>
          </c:extLst>
        </c:ser>
        <c:dLbls>
          <c:showLegendKey val="0"/>
          <c:showVal val="0"/>
          <c:showCatName val="0"/>
          <c:showSerName val="0"/>
          <c:showPercent val="0"/>
          <c:showBubbleSize val="0"/>
        </c:dLbls>
        <c:marker val="1"/>
        <c:smooth val="0"/>
        <c:axId val="365926680"/>
        <c:axId val="365925896"/>
      </c:lineChart>
      <c:dateAx>
        <c:axId val="365926680"/>
        <c:scaling>
          <c:orientation val="minMax"/>
        </c:scaling>
        <c:delete val="1"/>
        <c:axPos val="b"/>
        <c:numFmt formatCode="&quot;H&quot;yy" sourceLinked="1"/>
        <c:majorTickMark val="none"/>
        <c:minorTickMark val="none"/>
        <c:tickLblPos val="none"/>
        <c:crossAx val="365925896"/>
        <c:crosses val="autoZero"/>
        <c:auto val="1"/>
        <c:lblOffset val="100"/>
        <c:baseTimeUnit val="years"/>
      </c:dateAx>
      <c:valAx>
        <c:axId val="36592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2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93.63</c:v>
                </c:pt>
                <c:pt idx="1">
                  <c:v>94.13</c:v>
                </c:pt>
                <c:pt idx="2">
                  <c:v>92.3</c:v>
                </c:pt>
                <c:pt idx="3">
                  <c:v>96.2</c:v>
                </c:pt>
                <c:pt idx="4">
                  <c:v>99.58</c:v>
                </c:pt>
              </c:numCache>
            </c:numRef>
          </c:val>
          <c:extLst xmlns:c16r2="http://schemas.microsoft.com/office/drawing/2015/06/chart">
            <c:ext xmlns:c16="http://schemas.microsoft.com/office/drawing/2014/chart" uri="{C3380CC4-5D6E-409C-BE32-E72D297353CC}">
              <c16:uniqueId val="{00000000-3162-4555-8C77-3E84F31BC275}"/>
            </c:ext>
          </c:extLst>
        </c:ser>
        <c:dLbls>
          <c:showLegendKey val="0"/>
          <c:showVal val="0"/>
          <c:showCatName val="0"/>
          <c:showSerName val="0"/>
          <c:showPercent val="0"/>
          <c:showBubbleSize val="0"/>
        </c:dLbls>
        <c:gapWidth val="150"/>
        <c:axId val="363603024"/>
        <c:axId val="36592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62-4555-8C77-3E84F31BC275}"/>
            </c:ext>
          </c:extLst>
        </c:ser>
        <c:dLbls>
          <c:showLegendKey val="0"/>
          <c:showVal val="0"/>
          <c:showCatName val="0"/>
          <c:showSerName val="0"/>
          <c:showPercent val="0"/>
          <c:showBubbleSize val="0"/>
        </c:dLbls>
        <c:marker val="1"/>
        <c:smooth val="0"/>
        <c:axId val="363603024"/>
        <c:axId val="365927072"/>
      </c:lineChart>
      <c:dateAx>
        <c:axId val="363603024"/>
        <c:scaling>
          <c:orientation val="minMax"/>
        </c:scaling>
        <c:delete val="1"/>
        <c:axPos val="b"/>
        <c:numFmt formatCode="&quot;H&quot;yy" sourceLinked="1"/>
        <c:majorTickMark val="none"/>
        <c:minorTickMark val="none"/>
        <c:tickLblPos val="none"/>
        <c:crossAx val="365927072"/>
        <c:crosses val="autoZero"/>
        <c:auto val="1"/>
        <c:lblOffset val="100"/>
        <c:baseTimeUnit val="years"/>
      </c:dateAx>
      <c:valAx>
        <c:axId val="3659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0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B9-487A-9F7B-496122DE4036}"/>
            </c:ext>
          </c:extLst>
        </c:ser>
        <c:dLbls>
          <c:showLegendKey val="0"/>
          <c:showVal val="0"/>
          <c:showCatName val="0"/>
          <c:showSerName val="0"/>
          <c:showPercent val="0"/>
          <c:showBubbleSize val="0"/>
        </c:dLbls>
        <c:gapWidth val="150"/>
        <c:axId val="365931384"/>
        <c:axId val="36592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B9-487A-9F7B-496122DE4036}"/>
            </c:ext>
          </c:extLst>
        </c:ser>
        <c:dLbls>
          <c:showLegendKey val="0"/>
          <c:showVal val="0"/>
          <c:showCatName val="0"/>
          <c:showSerName val="0"/>
          <c:showPercent val="0"/>
          <c:showBubbleSize val="0"/>
        </c:dLbls>
        <c:marker val="1"/>
        <c:smooth val="0"/>
        <c:axId val="365931384"/>
        <c:axId val="365926288"/>
      </c:lineChart>
      <c:dateAx>
        <c:axId val="365931384"/>
        <c:scaling>
          <c:orientation val="minMax"/>
        </c:scaling>
        <c:delete val="1"/>
        <c:axPos val="b"/>
        <c:numFmt formatCode="&quot;H&quot;yy" sourceLinked="1"/>
        <c:majorTickMark val="none"/>
        <c:minorTickMark val="none"/>
        <c:tickLblPos val="none"/>
        <c:crossAx val="365926288"/>
        <c:crosses val="autoZero"/>
        <c:auto val="1"/>
        <c:lblOffset val="100"/>
        <c:baseTimeUnit val="years"/>
      </c:dateAx>
      <c:valAx>
        <c:axId val="36592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3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01-4725-B85F-BC11FD56B967}"/>
            </c:ext>
          </c:extLst>
        </c:ser>
        <c:dLbls>
          <c:showLegendKey val="0"/>
          <c:showVal val="0"/>
          <c:showCatName val="0"/>
          <c:showSerName val="0"/>
          <c:showPercent val="0"/>
          <c:showBubbleSize val="0"/>
        </c:dLbls>
        <c:gapWidth val="150"/>
        <c:axId val="365928640"/>
        <c:axId val="36592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01-4725-B85F-BC11FD56B967}"/>
            </c:ext>
          </c:extLst>
        </c:ser>
        <c:dLbls>
          <c:showLegendKey val="0"/>
          <c:showVal val="0"/>
          <c:showCatName val="0"/>
          <c:showSerName val="0"/>
          <c:showPercent val="0"/>
          <c:showBubbleSize val="0"/>
        </c:dLbls>
        <c:marker val="1"/>
        <c:smooth val="0"/>
        <c:axId val="365928640"/>
        <c:axId val="365924328"/>
      </c:lineChart>
      <c:dateAx>
        <c:axId val="365928640"/>
        <c:scaling>
          <c:orientation val="minMax"/>
        </c:scaling>
        <c:delete val="1"/>
        <c:axPos val="b"/>
        <c:numFmt formatCode="&quot;H&quot;yy" sourceLinked="1"/>
        <c:majorTickMark val="none"/>
        <c:minorTickMark val="none"/>
        <c:tickLblPos val="none"/>
        <c:crossAx val="365924328"/>
        <c:crosses val="autoZero"/>
        <c:auto val="1"/>
        <c:lblOffset val="100"/>
        <c:baseTimeUnit val="years"/>
      </c:dateAx>
      <c:valAx>
        <c:axId val="36592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4C-4535-8803-68796873D50A}"/>
            </c:ext>
          </c:extLst>
        </c:ser>
        <c:dLbls>
          <c:showLegendKey val="0"/>
          <c:showVal val="0"/>
          <c:showCatName val="0"/>
          <c:showSerName val="0"/>
          <c:showPercent val="0"/>
          <c:showBubbleSize val="0"/>
        </c:dLbls>
        <c:gapWidth val="150"/>
        <c:axId val="365930208"/>
        <c:axId val="36592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4C-4535-8803-68796873D50A}"/>
            </c:ext>
          </c:extLst>
        </c:ser>
        <c:dLbls>
          <c:showLegendKey val="0"/>
          <c:showVal val="0"/>
          <c:showCatName val="0"/>
          <c:showSerName val="0"/>
          <c:showPercent val="0"/>
          <c:showBubbleSize val="0"/>
        </c:dLbls>
        <c:marker val="1"/>
        <c:smooth val="0"/>
        <c:axId val="365930208"/>
        <c:axId val="365925112"/>
      </c:lineChart>
      <c:dateAx>
        <c:axId val="365930208"/>
        <c:scaling>
          <c:orientation val="minMax"/>
        </c:scaling>
        <c:delete val="1"/>
        <c:axPos val="b"/>
        <c:numFmt formatCode="&quot;H&quot;yy" sourceLinked="1"/>
        <c:majorTickMark val="none"/>
        <c:minorTickMark val="none"/>
        <c:tickLblPos val="none"/>
        <c:crossAx val="365925112"/>
        <c:crosses val="autoZero"/>
        <c:auto val="1"/>
        <c:lblOffset val="100"/>
        <c:baseTimeUnit val="years"/>
      </c:dateAx>
      <c:valAx>
        <c:axId val="36592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B8-4C83-B409-7B263E43B73C}"/>
            </c:ext>
          </c:extLst>
        </c:ser>
        <c:dLbls>
          <c:showLegendKey val="0"/>
          <c:showVal val="0"/>
          <c:showCatName val="0"/>
          <c:showSerName val="0"/>
          <c:showPercent val="0"/>
          <c:showBubbleSize val="0"/>
        </c:dLbls>
        <c:gapWidth val="150"/>
        <c:axId val="418589736"/>
        <c:axId val="41858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B8-4C83-B409-7B263E43B73C}"/>
            </c:ext>
          </c:extLst>
        </c:ser>
        <c:dLbls>
          <c:showLegendKey val="0"/>
          <c:showVal val="0"/>
          <c:showCatName val="0"/>
          <c:showSerName val="0"/>
          <c:showPercent val="0"/>
          <c:showBubbleSize val="0"/>
        </c:dLbls>
        <c:marker val="1"/>
        <c:smooth val="0"/>
        <c:axId val="418589736"/>
        <c:axId val="418588952"/>
      </c:lineChart>
      <c:dateAx>
        <c:axId val="418589736"/>
        <c:scaling>
          <c:orientation val="minMax"/>
        </c:scaling>
        <c:delete val="1"/>
        <c:axPos val="b"/>
        <c:numFmt formatCode="&quot;H&quot;yy" sourceLinked="1"/>
        <c:majorTickMark val="none"/>
        <c:minorTickMark val="none"/>
        <c:tickLblPos val="none"/>
        <c:crossAx val="418588952"/>
        <c:crosses val="autoZero"/>
        <c:auto val="1"/>
        <c:lblOffset val="100"/>
        <c:baseTimeUnit val="years"/>
      </c:dateAx>
      <c:valAx>
        <c:axId val="41858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8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494.8</c:v>
                </c:pt>
                <c:pt idx="1">
                  <c:v>499.99</c:v>
                </c:pt>
                <c:pt idx="2">
                  <c:v>202.75</c:v>
                </c:pt>
                <c:pt idx="3">
                  <c:v>475.6</c:v>
                </c:pt>
                <c:pt idx="4">
                  <c:v>633.84</c:v>
                </c:pt>
              </c:numCache>
            </c:numRef>
          </c:val>
          <c:extLst xmlns:c16r2="http://schemas.microsoft.com/office/drawing/2015/06/chart">
            <c:ext xmlns:c16="http://schemas.microsoft.com/office/drawing/2014/chart" uri="{C3380CC4-5D6E-409C-BE32-E72D297353CC}">
              <c16:uniqueId val="{00000000-8883-4FA2-9085-FF890941BDEB}"/>
            </c:ext>
          </c:extLst>
        </c:ser>
        <c:dLbls>
          <c:showLegendKey val="0"/>
          <c:showVal val="0"/>
          <c:showCatName val="0"/>
          <c:showSerName val="0"/>
          <c:showPercent val="0"/>
          <c:showBubbleSize val="0"/>
        </c:dLbls>
        <c:gapWidth val="150"/>
        <c:axId val="418593656"/>
        <c:axId val="41859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768.62</c:v>
                </c:pt>
                <c:pt idx="4">
                  <c:v>789.44</c:v>
                </c:pt>
              </c:numCache>
            </c:numRef>
          </c:val>
          <c:smooth val="0"/>
          <c:extLst xmlns:c16r2="http://schemas.microsoft.com/office/drawing/2015/06/chart">
            <c:ext xmlns:c16="http://schemas.microsoft.com/office/drawing/2014/chart" uri="{C3380CC4-5D6E-409C-BE32-E72D297353CC}">
              <c16:uniqueId val="{00000001-8883-4FA2-9085-FF890941BDEB}"/>
            </c:ext>
          </c:extLst>
        </c:ser>
        <c:dLbls>
          <c:showLegendKey val="0"/>
          <c:showVal val="0"/>
          <c:showCatName val="0"/>
          <c:showSerName val="0"/>
          <c:showPercent val="0"/>
          <c:showBubbleSize val="0"/>
        </c:dLbls>
        <c:marker val="1"/>
        <c:smooth val="0"/>
        <c:axId val="418593656"/>
        <c:axId val="418590128"/>
      </c:lineChart>
      <c:dateAx>
        <c:axId val="418593656"/>
        <c:scaling>
          <c:orientation val="minMax"/>
        </c:scaling>
        <c:delete val="1"/>
        <c:axPos val="b"/>
        <c:numFmt formatCode="&quot;H&quot;yy" sourceLinked="1"/>
        <c:majorTickMark val="none"/>
        <c:minorTickMark val="none"/>
        <c:tickLblPos val="none"/>
        <c:crossAx val="418590128"/>
        <c:crosses val="autoZero"/>
        <c:auto val="1"/>
        <c:lblOffset val="100"/>
        <c:baseTimeUnit val="years"/>
      </c:dateAx>
      <c:valAx>
        <c:axId val="41859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9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91.68</c:v>
                </c:pt>
                <c:pt idx="1">
                  <c:v>93.98</c:v>
                </c:pt>
                <c:pt idx="2">
                  <c:v>96.55</c:v>
                </c:pt>
                <c:pt idx="3">
                  <c:v>96.82</c:v>
                </c:pt>
                <c:pt idx="4">
                  <c:v>101.75</c:v>
                </c:pt>
              </c:numCache>
            </c:numRef>
          </c:val>
          <c:extLst xmlns:c16r2="http://schemas.microsoft.com/office/drawing/2015/06/chart">
            <c:ext xmlns:c16="http://schemas.microsoft.com/office/drawing/2014/chart" uri="{C3380CC4-5D6E-409C-BE32-E72D297353CC}">
              <c16:uniqueId val="{00000000-2E97-4E40-AC13-9CED580904CE}"/>
            </c:ext>
          </c:extLst>
        </c:ser>
        <c:dLbls>
          <c:showLegendKey val="0"/>
          <c:showVal val="0"/>
          <c:showCatName val="0"/>
          <c:showSerName val="0"/>
          <c:showPercent val="0"/>
          <c:showBubbleSize val="0"/>
        </c:dLbls>
        <c:gapWidth val="150"/>
        <c:axId val="418589344"/>
        <c:axId val="41859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88.06</c:v>
                </c:pt>
                <c:pt idx="4">
                  <c:v>87.29</c:v>
                </c:pt>
              </c:numCache>
            </c:numRef>
          </c:val>
          <c:smooth val="0"/>
          <c:extLst xmlns:c16r2="http://schemas.microsoft.com/office/drawing/2015/06/chart">
            <c:ext xmlns:c16="http://schemas.microsoft.com/office/drawing/2014/chart" uri="{C3380CC4-5D6E-409C-BE32-E72D297353CC}">
              <c16:uniqueId val="{00000001-2E97-4E40-AC13-9CED580904CE}"/>
            </c:ext>
          </c:extLst>
        </c:ser>
        <c:dLbls>
          <c:showLegendKey val="0"/>
          <c:showVal val="0"/>
          <c:showCatName val="0"/>
          <c:showSerName val="0"/>
          <c:showPercent val="0"/>
          <c:showBubbleSize val="0"/>
        </c:dLbls>
        <c:marker val="1"/>
        <c:smooth val="0"/>
        <c:axId val="418589344"/>
        <c:axId val="418590520"/>
      </c:lineChart>
      <c:dateAx>
        <c:axId val="418589344"/>
        <c:scaling>
          <c:orientation val="minMax"/>
        </c:scaling>
        <c:delete val="1"/>
        <c:axPos val="b"/>
        <c:numFmt formatCode="&quot;H&quot;yy" sourceLinked="1"/>
        <c:majorTickMark val="none"/>
        <c:minorTickMark val="none"/>
        <c:tickLblPos val="none"/>
        <c:crossAx val="418590520"/>
        <c:crosses val="autoZero"/>
        <c:auto val="1"/>
        <c:lblOffset val="100"/>
        <c:baseTimeUnit val="years"/>
      </c:dateAx>
      <c:valAx>
        <c:axId val="41859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214.18</c:v>
                </c:pt>
                <c:pt idx="1">
                  <c:v>209.77</c:v>
                </c:pt>
                <c:pt idx="2">
                  <c:v>203.87</c:v>
                </c:pt>
                <c:pt idx="3">
                  <c:v>214.29</c:v>
                </c:pt>
                <c:pt idx="4">
                  <c:v>188.09</c:v>
                </c:pt>
              </c:numCache>
            </c:numRef>
          </c:val>
          <c:extLst xmlns:c16r2="http://schemas.microsoft.com/office/drawing/2015/06/chart">
            <c:ext xmlns:c16="http://schemas.microsoft.com/office/drawing/2014/chart" uri="{C3380CC4-5D6E-409C-BE32-E72D297353CC}">
              <c16:uniqueId val="{00000000-DE41-46BB-8E12-99F31E53FEA6}"/>
            </c:ext>
          </c:extLst>
        </c:ser>
        <c:dLbls>
          <c:showLegendKey val="0"/>
          <c:showVal val="0"/>
          <c:showCatName val="0"/>
          <c:showSerName val="0"/>
          <c:showPercent val="0"/>
          <c:showBubbleSize val="0"/>
        </c:dLbls>
        <c:gapWidth val="150"/>
        <c:axId val="418594440"/>
        <c:axId val="41859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179.32</c:v>
                </c:pt>
                <c:pt idx="4">
                  <c:v>176.67</c:v>
                </c:pt>
              </c:numCache>
            </c:numRef>
          </c:val>
          <c:smooth val="0"/>
          <c:extLst xmlns:c16r2="http://schemas.microsoft.com/office/drawing/2015/06/chart">
            <c:ext xmlns:c16="http://schemas.microsoft.com/office/drawing/2014/chart" uri="{C3380CC4-5D6E-409C-BE32-E72D297353CC}">
              <c16:uniqueId val="{00000001-DE41-46BB-8E12-99F31E53FEA6}"/>
            </c:ext>
          </c:extLst>
        </c:ser>
        <c:dLbls>
          <c:showLegendKey val="0"/>
          <c:showVal val="0"/>
          <c:showCatName val="0"/>
          <c:showSerName val="0"/>
          <c:showPercent val="0"/>
          <c:showBubbleSize val="0"/>
        </c:dLbls>
        <c:marker val="1"/>
        <c:smooth val="0"/>
        <c:axId val="418594440"/>
        <c:axId val="418594832"/>
      </c:lineChart>
      <c:dateAx>
        <c:axId val="418594440"/>
        <c:scaling>
          <c:orientation val="minMax"/>
        </c:scaling>
        <c:delete val="1"/>
        <c:axPos val="b"/>
        <c:numFmt formatCode="&quot;H&quot;yy" sourceLinked="1"/>
        <c:majorTickMark val="none"/>
        <c:minorTickMark val="none"/>
        <c:tickLblPos val="none"/>
        <c:crossAx val="418594832"/>
        <c:crosses val="autoZero"/>
        <c:auto val="1"/>
        <c:lblOffset val="100"/>
        <c:baseTimeUnit val="years"/>
      </c:dateAx>
      <c:valAx>
        <c:axId val="41859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59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岐阜県　中津川市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78304</v>
      </c>
      <c r="AM8" s="69"/>
      <c r="AN8" s="69"/>
      <c r="AO8" s="69"/>
      <c r="AP8" s="69"/>
      <c r="AQ8" s="69"/>
      <c r="AR8" s="69"/>
      <c r="AS8" s="69"/>
      <c r="AT8" s="68">
        <f>データ!T6</f>
        <v>676.45</v>
      </c>
      <c r="AU8" s="68"/>
      <c r="AV8" s="68"/>
      <c r="AW8" s="68"/>
      <c r="AX8" s="68"/>
      <c r="AY8" s="68"/>
      <c r="AZ8" s="68"/>
      <c r="BA8" s="68"/>
      <c r="BB8" s="68">
        <f>データ!U6</f>
        <v>115.76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32.04</v>
      </c>
      <c r="Q10" s="68"/>
      <c r="R10" s="68"/>
      <c r="S10" s="68"/>
      <c r="T10" s="68"/>
      <c r="U10" s="68"/>
      <c r="V10" s="68"/>
      <c r="W10" s="68">
        <f>データ!Q6</f>
        <v>70.62</v>
      </c>
      <c r="X10" s="68"/>
      <c r="Y10" s="68"/>
      <c r="Z10" s="68"/>
      <c r="AA10" s="68"/>
      <c r="AB10" s="68"/>
      <c r="AC10" s="68"/>
      <c r="AD10" s="69">
        <f>データ!R6</f>
        <v>3740</v>
      </c>
      <c r="AE10" s="69"/>
      <c r="AF10" s="69"/>
      <c r="AG10" s="69"/>
      <c r="AH10" s="69"/>
      <c r="AI10" s="69"/>
      <c r="AJ10" s="69"/>
      <c r="AK10" s="2"/>
      <c r="AL10" s="69">
        <f>データ!V6</f>
        <v>24946</v>
      </c>
      <c r="AM10" s="69"/>
      <c r="AN10" s="69"/>
      <c r="AO10" s="69"/>
      <c r="AP10" s="69"/>
      <c r="AQ10" s="69"/>
      <c r="AR10" s="69"/>
      <c r="AS10" s="69"/>
      <c r="AT10" s="68">
        <f>データ!W6</f>
        <v>9.0399999999999991</v>
      </c>
      <c r="AU10" s="68"/>
      <c r="AV10" s="68"/>
      <c r="AW10" s="68"/>
      <c r="AX10" s="68"/>
      <c r="AY10" s="68"/>
      <c r="AZ10" s="68"/>
      <c r="BA10" s="68"/>
      <c r="BB10" s="68">
        <f>データ!X6</f>
        <v>2759.51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pY/ppdnN+Otyf60Rhnp4mfHmLGG28zG8KXQQYE8fKtaZKX8zyt6zCaMBh+0EnjotmBbnuvshDxtv+qhR0TDHng==" saltValue="IwPDBuuFRWekHgOiojzq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212067</v>
      </c>
      <c r="D6" s="33">
        <f t="shared" si="3"/>
        <v>47</v>
      </c>
      <c r="E6" s="33">
        <f t="shared" si="3"/>
        <v>17</v>
      </c>
      <c r="F6" s="33">
        <f t="shared" si="3"/>
        <v>1</v>
      </c>
      <c r="G6" s="33">
        <f t="shared" si="3"/>
        <v>0</v>
      </c>
      <c r="H6" s="33" t="str">
        <f t="shared" si="3"/>
        <v>岐阜県　中津川市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32.04</v>
      </c>
      <c r="Q6" s="34">
        <f t="shared" si="3"/>
        <v>70.62</v>
      </c>
      <c r="R6" s="34">
        <f t="shared" si="3"/>
        <v>3740</v>
      </c>
      <c r="S6" s="34">
        <f t="shared" si="3"/>
        <v>78304</v>
      </c>
      <c r="T6" s="34">
        <f t="shared" si="3"/>
        <v>676.45</v>
      </c>
      <c r="U6" s="34">
        <f t="shared" si="3"/>
        <v>115.76</v>
      </c>
      <c r="V6" s="34">
        <f t="shared" si="3"/>
        <v>24946</v>
      </c>
      <c r="W6" s="34">
        <f t="shared" si="3"/>
        <v>9.0399999999999991</v>
      </c>
      <c r="X6" s="34">
        <f t="shared" si="3"/>
        <v>2759.51</v>
      </c>
      <c r="Y6" s="35">
        <f>IF(Y7="",NA(),Y7)</f>
        <v>93.63</v>
      </c>
      <c r="Z6" s="35">
        <f t="shared" ref="Z6:AH6" si="4">IF(Z7="",NA(),Z7)</f>
        <v>94.13</v>
      </c>
      <c r="AA6" s="35">
        <f t="shared" si="4"/>
        <v>92.3</v>
      </c>
      <c r="AB6" s="35">
        <f t="shared" si="4"/>
        <v>96.2</v>
      </c>
      <c r="AC6" s="35">
        <f t="shared" si="4"/>
        <v>99.58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494.8</v>
      </c>
      <c r="BG6" s="35">
        <f t="shared" ref="BG6:BO6" si="7">IF(BG7="",NA(),BG7)</f>
        <v>499.99</v>
      </c>
      <c r="BH6" s="35">
        <f t="shared" si="7"/>
        <v>202.75</v>
      </c>
      <c r="BI6" s="35">
        <f t="shared" si="7"/>
        <v>475.6</v>
      </c>
      <c r="BJ6" s="35">
        <f t="shared" si="7"/>
        <v>633.84</v>
      </c>
      <c r="BK6" s="35">
        <f t="shared" si="7"/>
        <v>1118.56</v>
      </c>
      <c r="BL6" s="35">
        <f t="shared" si="7"/>
        <v>1111.31</v>
      </c>
      <c r="BM6" s="35">
        <f t="shared" si="7"/>
        <v>966.33</v>
      </c>
      <c r="BN6" s="35">
        <f t="shared" si="7"/>
        <v>768.62</v>
      </c>
      <c r="BO6" s="35">
        <f t="shared" si="7"/>
        <v>789.44</v>
      </c>
      <c r="BP6" s="34" t="str">
        <f>IF(BP7="","",IF(BP7="-","【-】","【"&amp;SUBSTITUTE(TEXT(BP7,"#,##0.00"),"-","△")&amp;"】"))</f>
        <v>【682.51】</v>
      </c>
      <c r="BQ6" s="35">
        <f>IF(BQ7="",NA(),BQ7)</f>
        <v>91.68</v>
      </c>
      <c r="BR6" s="35">
        <f t="shared" ref="BR6:BZ6" si="8">IF(BR7="",NA(),BR7)</f>
        <v>93.98</v>
      </c>
      <c r="BS6" s="35">
        <f t="shared" si="8"/>
        <v>96.55</v>
      </c>
      <c r="BT6" s="35">
        <f t="shared" si="8"/>
        <v>96.82</v>
      </c>
      <c r="BU6" s="35">
        <f t="shared" si="8"/>
        <v>101.75</v>
      </c>
      <c r="BV6" s="35">
        <f t="shared" si="8"/>
        <v>72.33</v>
      </c>
      <c r="BW6" s="35">
        <f t="shared" si="8"/>
        <v>75.540000000000006</v>
      </c>
      <c r="BX6" s="35">
        <f t="shared" si="8"/>
        <v>81.739999999999995</v>
      </c>
      <c r="BY6" s="35">
        <f t="shared" si="8"/>
        <v>88.06</v>
      </c>
      <c r="BZ6" s="35">
        <f t="shared" si="8"/>
        <v>87.29</v>
      </c>
      <c r="CA6" s="34" t="str">
        <f>IF(CA7="","",IF(CA7="-","【-】","【"&amp;SUBSTITUTE(TEXT(CA7,"#,##0.00"),"-","△")&amp;"】"))</f>
        <v>【100.34】</v>
      </c>
      <c r="CB6" s="35">
        <f>IF(CB7="",NA(),CB7)</f>
        <v>214.18</v>
      </c>
      <c r="CC6" s="35">
        <f t="shared" ref="CC6:CK6" si="9">IF(CC7="",NA(),CC7)</f>
        <v>209.77</v>
      </c>
      <c r="CD6" s="35">
        <f t="shared" si="9"/>
        <v>203.87</v>
      </c>
      <c r="CE6" s="35">
        <f t="shared" si="9"/>
        <v>214.29</v>
      </c>
      <c r="CF6" s="35">
        <f t="shared" si="9"/>
        <v>188.09</v>
      </c>
      <c r="CG6" s="35">
        <f t="shared" si="9"/>
        <v>215.28</v>
      </c>
      <c r="CH6" s="35">
        <f t="shared" si="9"/>
        <v>207.96</v>
      </c>
      <c r="CI6" s="35">
        <f t="shared" si="9"/>
        <v>194.31</v>
      </c>
      <c r="CJ6" s="35">
        <f t="shared" si="9"/>
        <v>179.32</v>
      </c>
      <c r="CK6" s="35">
        <f t="shared" si="9"/>
        <v>176.67</v>
      </c>
      <c r="CL6" s="34" t="str">
        <f>IF(CL7="","",IF(CL7="-","【-】","【"&amp;SUBSTITUTE(TEXT(CL7,"#,##0.00"),"-","△")&amp;"】"))</f>
        <v>【136.15】</v>
      </c>
      <c r="CM6" s="35">
        <f>IF(CM7="",NA(),CM7)</f>
        <v>45.39</v>
      </c>
      <c r="CN6" s="35">
        <f t="shared" ref="CN6:CV6" si="10">IF(CN7="",NA(),CN7)</f>
        <v>42.28</v>
      </c>
      <c r="CO6" s="35">
        <f t="shared" si="10"/>
        <v>43.06</v>
      </c>
      <c r="CP6" s="35">
        <f t="shared" si="10"/>
        <v>43.83</v>
      </c>
      <c r="CQ6" s="35">
        <f t="shared" si="10"/>
        <v>44.92</v>
      </c>
      <c r="CR6" s="35">
        <f t="shared" si="10"/>
        <v>54.67</v>
      </c>
      <c r="CS6" s="35">
        <f t="shared" si="10"/>
        <v>53.51</v>
      </c>
      <c r="CT6" s="35">
        <f t="shared" si="10"/>
        <v>53.5</v>
      </c>
      <c r="CU6" s="35">
        <f t="shared" si="10"/>
        <v>58</v>
      </c>
      <c r="CV6" s="35">
        <f t="shared" si="10"/>
        <v>57.42</v>
      </c>
      <c r="CW6" s="34" t="str">
        <f>IF(CW7="","",IF(CW7="-","【-】","【"&amp;SUBSTITUTE(TEXT(CW7,"#,##0.00"),"-","△")&amp;"】"))</f>
        <v>【59.64】</v>
      </c>
      <c r="CX6" s="35">
        <f>IF(CX7="",NA(),CX7)</f>
        <v>82.35</v>
      </c>
      <c r="CY6" s="35">
        <f t="shared" ref="CY6:DG6" si="11">IF(CY7="",NA(),CY7)</f>
        <v>79.91</v>
      </c>
      <c r="CZ6" s="35">
        <f t="shared" si="11"/>
        <v>79.83</v>
      </c>
      <c r="DA6" s="35">
        <f t="shared" si="11"/>
        <v>83.3</v>
      </c>
      <c r="DB6" s="35">
        <f t="shared" si="11"/>
        <v>83.52</v>
      </c>
      <c r="DC6" s="35">
        <f t="shared" si="11"/>
        <v>83.8</v>
      </c>
      <c r="DD6" s="35">
        <f t="shared" si="11"/>
        <v>83.91</v>
      </c>
      <c r="DE6" s="35">
        <f t="shared" si="11"/>
        <v>83.51</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1.77</v>
      </c>
      <c r="EI6" s="35">
        <f t="shared" si="14"/>
        <v>1.74</v>
      </c>
      <c r="EJ6" s="35">
        <f t="shared" si="14"/>
        <v>0.11</v>
      </c>
      <c r="EK6" s="35">
        <f t="shared" si="14"/>
        <v>0.15</v>
      </c>
      <c r="EL6" s="35">
        <f t="shared" si="14"/>
        <v>0.16</v>
      </c>
      <c r="EM6" s="35">
        <f t="shared" si="14"/>
        <v>0.21</v>
      </c>
      <c r="EN6" s="35">
        <f t="shared" si="14"/>
        <v>0.17</v>
      </c>
      <c r="EO6" s="34" t="str">
        <f>IF(EO7="","",IF(EO7="-","【-】","【"&amp;SUBSTITUTE(TEXT(EO7,"#,##0.00"),"-","△")&amp;"】"))</f>
        <v>【0.22】</v>
      </c>
    </row>
    <row r="7" spans="1:145" s="36" customFormat="1" x14ac:dyDescent="0.15">
      <c r="A7" s="28"/>
      <c r="B7" s="37">
        <v>2019</v>
      </c>
      <c r="C7" s="37">
        <v>212067</v>
      </c>
      <c r="D7" s="37">
        <v>47</v>
      </c>
      <c r="E7" s="37">
        <v>17</v>
      </c>
      <c r="F7" s="37">
        <v>1</v>
      </c>
      <c r="G7" s="37">
        <v>0</v>
      </c>
      <c r="H7" s="37" t="s">
        <v>98</v>
      </c>
      <c r="I7" s="37" t="s">
        <v>99</v>
      </c>
      <c r="J7" s="37" t="s">
        <v>100</v>
      </c>
      <c r="K7" s="37" t="s">
        <v>101</v>
      </c>
      <c r="L7" s="37" t="s">
        <v>102</v>
      </c>
      <c r="M7" s="37" t="s">
        <v>103</v>
      </c>
      <c r="N7" s="38" t="s">
        <v>104</v>
      </c>
      <c r="O7" s="38" t="s">
        <v>105</v>
      </c>
      <c r="P7" s="38">
        <v>32.04</v>
      </c>
      <c r="Q7" s="38">
        <v>70.62</v>
      </c>
      <c r="R7" s="38">
        <v>3740</v>
      </c>
      <c r="S7" s="38">
        <v>78304</v>
      </c>
      <c r="T7" s="38">
        <v>676.45</v>
      </c>
      <c r="U7" s="38">
        <v>115.76</v>
      </c>
      <c r="V7" s="38">
        <v>24946</v>
      </c>
      <c r="W7" s="38">
        <v>9.0399999999999991</v>
      </c>
      <c r="X7" s="38">
        <v>2759.51</v>
      </c>
      <c r="Y7" s="38">
        <v>93.63</v>
      </c>
      <c r="Z7" s="38">
        <v>94.13</v>
      </c>
      <c r="AA7" s="38">
        <v>92.3</v>
      </c>
      <c r="AB7" s="38">
        <v>96.2</v>
      </c>
      <c r="AC7" s="38">
        <v>99.58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494.8</v>
      </c>
      <c r="BG7" s="38">
        <v>499.99</v>
      </c>
      <c r="BH7" s="38">
        <v>202.75</v>
      </c>
      <c r="BI7" s="38">
        <v>475.6</v>
      </c>
      <c r="BJ7" s="38">
        <v>633.84</v>
      </c>
      <c r="BK7" s="38">
        <v>1118.56</v>
      </c>
      <c r="BL7" s="38">
        <v>1111.31</v>
      </c>
      <c r="BM7" s="38">
        <v>966.33</v>
      </c>
      <c r="BN7" s="38">
        <v>768.62</v>
      </c>
      <c r="BO7" s="38">
        <v>789.44</v>
      </c>
      <c r="BP7" s="38">
        <v>682.51</v>
      </c>
      <c r="BQ7" s="38">
        <v>91.68</v>
      </c>
      <c r="BR7" s="38">
        <v>93.98</v>
      </c>
      <c r="BS7" s="38">
        <v>96.55</v>
      </c>
      <c r="BT7" s="38">
        <v>96.82</v>
      </c>
      <c r="BU7" s="38">
        <v>101.75</v>
      </c>
      <c r="BV7" s="38">
        <v>72.33</v>
      </c>
      <c r="BW7" s="38">
        <v>75.540000000000006</v>
      </c>
      <c r="BX7" s="38">
        <v>81.739999999999995</v>
      </c>
      <c r="BY7" s="38">
        <v>88.06</v>
      </c>
      <c r="BZ7" s="38">
        <v>87.29</v>
      </c>
      <c r="CA7" s="38">
        <v>100.34</v>
      </c>
      <c r="CB7" s="38">
        <v>214.18</v>
      </c>
      <c r="CC7" s="38">
        <v>209.77</v>
      </c>
      <c r="CD7" s="38">
        <v>203.87</v>
      </c>
      <c r="CE7" s="38">
        <v>214.29</v>
      </c>
      <c r="CF7" s="38">
        <v>188.09</v>
      </c>
      <c r="CG7" s="38">
        <v>215.28</v>
      </c>
      <c r="CH7" s="38">
        <v>207.96</v>
      </c>
      <c r="CI7" s="38">
        <v>194.31</v>
      </c>
      <c r="CJ7" s="38">
        <v>179.32</v>
      </c>
      <c r="CK7" s="38">
        <v>176.67</v>
      </c>
      <c r="CL7" s="38">
        <v>136.15</v>
      </c>
      <c r="CM7" s="38">
        <v>45.39</v>
      </c>
      <c r="CN7" s="38">
        <v>42.28</v>
      </c>
      <c r="CO7" s="38">
        <v>43.06</v>
      </c>
      <c r="CP7" s="38">
        <v>43.83</v>
      </c>
      <c r="CQ7" s="38">
        <v>44.92</v>
      </c>
      <c r="CR7" s="38">
        <v>54.67</v>
      </c>
      <c r="CS7" s="38">
        <v>53.51</v>
      </c>
      <c r="CT7" s="38">
        <v>53.5</v>
      </c>
      <c r="CU7" s="38">
        <v>58</v>
      </c>
      <c r="CV7" s="38">
        <v>57.42</v>
      </c>
      <c r="CW7" s="38">
        <v>59.64</v>
      </c>
      <c r="CX7" s="38">
        <v>82.35</v>
      </c>
      <c r="CY7" s="38">
        <v>79.91</v>
      </c>
      <c r="CZ7" s="38">
        <v>79.83</v>
      </c>
      <c r="DA7" s="38">
        <v>83.3</v>
      </c>
      <c r="DB7" s="38">
        <v>83.52</v>
      </c>
      <c r="DC7" s="38">
        <v>83.8</v>
      </c>
      <c r="DD7" s="38">
        <v>83.91</v>
      </c>
      <c r="DE7" s="38">
        <v>83.51</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1.77</v>
      </c>
      <c r="EI7" s="38">
        <v>1.74</v>
      </c>
      <c r="EJ7" s="38">
        <v>0.11</v>
      </c>
      <c r="EK7" s="38">
        <v>0.15</v>
      </c>
      <c r="EL7" s="38">
        <v>0.16</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桂川さおり</cp:lastModifiedBy>
  <cp:lastPrinted>2021-02-12T09:29:53Z</cp:lastPrinted>
  <dcterms:created xsi:type="dcterms:W3CDTF">2020-12-04T02:46:45Z</dcterms:created>
  <dcterms:modified xsi:type="dcterms:W3CDTF">2021-08-23T05:59:47Z</dcterms:modified>
  <cp:category/>
</cp:coreProperties>
</file>