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22338.004\Desktop\"/>
    </mc:Choice>
  </mc:AlternateContent>
  <workbookProtection workbookAlgorithmName="SHA-512" workbookHashValue="AbgYr1v8riu3riE0YC/B9NS/IHA4aArUtQHjSwhJ0CeTalVKGH18Wy21NH8LlFlI52pp15r2/kuKtTOEioqfCA==" workbookSaltValue="2BSamcS4MxXIwNNcqz5Naw==" workbookSpinCount="100000" lockStructure="1"/>
  <bookViews>
    <workbookView xWindow="0" yWindow="0" windowWidth="20490" windowHeight="777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P8" i="4"/>
  <c r="I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<sst xmlns="http://schemas.openxmlformats.org/spreadsheetml/2006/main" count="239" uniqueCount="114">
  <si>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</si>
  <si>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</si>
  <si>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</si>
  <si>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</si>
  <si>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</si>
  <si>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</si>
  <si>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</si>
  <si>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</si>
  <si>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</si>
  <si>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</si>
  <si>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</si>
  <si>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</si>
  <si>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</si>
  <si>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</si>
  <si>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</si>
  <si>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</si>
  <si>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</si>
  <si>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</si>
  <si>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</si>
  <si>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</si>
  <si>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</si>
  <si>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</si>
  <si>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</si>
  <si>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</si>
  <si>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</si>
  <si>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</si>
  <si>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</si>
  <si>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</si>
  <si>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</si>
  <si>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</si>
  <si>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</si>
  <si>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</si>
  <si>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</si>
  <si>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</si>
  <si>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</si>
  <si>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</si>
  <si>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</si>
  <si>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</si>
  <si>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</si>
  <si>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</si>
  <si>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</si>
  <si>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</si>
  <si>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</si>
  <si>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</si>
  <si>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</si>
  <si>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</si>
  <si>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</si>
  <si>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</si>
  <si>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</si>
  <si>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</si>
  <si>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</si>
  <si>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</si>
  <si>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</si>
  <si>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</si>
  <si>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</si>
  <si>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</si>
  <si>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</si>
  <si>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</si>
  <si>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</si>
  <si>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</si>
  <si>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</si>
  <si>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</si>
  <si>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</si>
  <si>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</si>
  <si>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</si>
  <si>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</si>
  <si>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</si>
  <si>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</si>
  <si>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</si>
  <si>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</si>
  <si>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</si>
  <si>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</si>
  <si>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</si>
  <si>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</si>
  <si>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</si>
  <si>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</si>
  <si>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</si>
  <si>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</si>
  <si>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</si>
  <si>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</si>
  <si>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</si>
  <si>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</si>
  <si>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</si>
  <si>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</si>
  <si>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</si>
  <si>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</si>
  <si>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</si>
  <si>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</si>
  <si>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</si>
  <si>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</si>
  <si>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</si>
  <si>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</si>
  <si>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</si>
  <si>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</si>
  <si>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</si>
  <si>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</si>
  <si>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</si>
  <si>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</si>
  <si>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中津川市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</si>
  <si>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</si>
  <si>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</si>
  <si>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</si>
  <si>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</si>
  <si>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</si>
  <si>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</si>
  <si>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</si>
  <si>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</si>
  <si>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</si>
  <si>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</si>
  <si>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</si>
  <si>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</si>
  <si>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老朽化率の上昇に備えて、浄化槽の計画的な維持管理を図ります。</t>
    <rPh sb="0" eb="3">
      <t>ロウキュウカ</t>
    </rPh>
    <rPh sb="3" eb="4">
      <t>リツ</t>
    </rPh>
    <rPh sb="5" eb="7">
      <t>ジョウショウ</t>
    </rPh>
    <rPh sb="8" eb="9">
      <t>ソナ</t>
    </rPh>
    <rPh sb="12" eb="15">
      <t>ジョウカソウ</t>
    </rPh>
    <rPh sb="20" eb="22">
      <t>イジ</t>
    </rPh>
    <rPh sb="22" eb="24">
      <t>カンリ</t>
    </rPh>
    <phoneticPr fontId="4"/>
  </si>
  <si>
    <t xml:space="preserve">●収益的収支比率、企業債残高対事業規模比率
　『収益的収支比率』について、特別な費用が発生しなかったこと、下水道使用料の定額制廃止の影響により料金収入が増加したことにより大幅に改善しました。今後は、処理区域内人口の低下など経営環境が厳しくなる中、R2の地方公営企業法適用に向けて準備を進め、経営基盤強化を図り、改善に努めます。
　『企業債残高対事業規模比率』については、一般会計からの繰入金により企業債を全額償還したため比率が0％となりました。企業債残高は順調に減少しています。
●経費回収率
　特別な費用が発生しなかったこと、下水道使用料の定額制廃止の影響により料金収入が増加したことにより大幅に改善しました。
●汚水処理原価
　H27以外は類似団体平均より下回っています。上記と同様の理由により汚水処理原価が低下しました。今後も引き続き合併処理浄化槽の維持管理に係る経費削減に努めていきます。
●施設利用率　
　類似団体平均値を上回りました。井水メーターの設置により水道水以外も計測できるようになったことで一日平均処理水量が増加したことによります。
●水洗化率
　水洗便所設置済人口より処理区域内人口の減少割合が多く水洗化率は向上しましたが、人口減少が進み、経営基盤は悪化しています。
</t>
    <rPh sb="37" eb="39">
      <t>トクベツ</t>
    </rPh>
    <rPh sb="40" eb="42">
      <t>ヒヨウ</t>
    </rPh>
    <rPh sb="43" eb="45">
      <t>ハッセイ</t>
    </rPh>
    <rPh sb="85" eb="87">
      <t>オオハバ</t>
    </rPh>
    <rPh sb="88" eb="90">
      <t>カイゼン</t>
    </rPh>
    <rPh sb="95" eb="97">
      <t>コンゴ</t>
    </rPh>
    <rPh sb="99" eb="101">
      <t>ショリ</t>
    </rPh>
    <rPh sb="101" eb="104">
      <t>クイキナイ</t>
    </rPh>
    <rPh sb="104" eb="106">
      <t>ジンコウ</t>
    </rPh>
    <rPh sb="107" eb="109">
      <t>テイカ</t>
    </rPh>
    <rPh sb="111" eb="113">
      <t>ケイエイ</t>
    </rPh>
    <rPh sb="113" eb="115">
      <t>カンキョウ</t>
    </rPh>
    <rPh sb="116" eb="117">
      <t>キビ</t>
    </rPh>
    <rPh sb="121" eb="122">
      <t>ナカ</t>
    </rPh>
    <rPh sb="139" eb="141">
      <t>ジュンビ</t>
    </rPh>
    <rPh sb="142" eb="143">
      <t>スス</t>
    </rPh>
    <rPh sb="145" eb="147">
      <t>ケイエイ</t>
    </rPh>
    <rPh sb="147" eb="149">
      <t>キバン</t>
    </rPh>
    <rPh sb="149" eb="151">
      <t>キョウカ</t>
    </rPh>
    <rPh sb="152" eb="153">
      <t>ハカ</t>
    </rPh>
    <rPh sb="166" eb="168">
      <t>キギョウ</t>
    </rPh>
    <rPh sb="185" eb="187">
      <t>イッパン</t>
    </rPh>
    <rPh sb="187" eb="189">
      <t>カイケイ</t>
    </rPh>
    <rPh sb="192" eb="194">
      <t>クリイレ</t>
    </rPh>
    <rPh sb="194" eb="195">
      <t>キン</t>
    </rPh>
    <rPh sb="198" eb="200">
      <t>キギョウ</t>
    </rPh>
    <rPh sb="200" eb="201">
      <t>サイ</t>
    </rPh>
    <rPh sb="202" eb="204">
      <t>ゼンガク</t>
    </rPh>
    <rPh sb="204" eb="206">
      <t>ショウカン</t>
    </rPh>
    <rPh sb="210" eb="212">
      <t>ヒリツ</t>
    </rPh>
    <rPh sb="319" eb="321">
      <t>イガイ</t>
    </rPh>
    <rPh sb="330" eb="331">
      <t>シタ</t>
    </rPh>
    <rPh sb="349" eb="351">
      <t>オスイ</t>
    </rPh>
    <rPh sb="351" eb="353">
      <t>ショリ</t>
    </rPh>
    <rPh sb="356" eb="358">
      <t>テイカ</t>
    </rPh>
    <rPh sb="366" eb="367">
      <t>ヒ</t>
    </rPh>
    <rPh sb="368" eb="369">
      <t>ツヅ</t>
    </rPh>
    <rPh sb="370" eb="372">
      <t>ガッペイ</t>
    </rPh>
    <rPh sb="372" eb="374">
      <t>ショリ</t>
    </rPh>
    <rPh sb="374" eb="377">
      <t>ジョウカソウ</t>
    </rPh>
    <rPh sb="378" eb="380">
      <t>イジ</t>
    </rPh>
    <rPh sb="380" eb="382">
      <t>カンリ</t>
    </rPh>
    <rPh sb="383" eb="384">
      <t>カカ</t>
    </rPh>
    <rPh sb="416" eb="418">
      <t>ウワマワ</t>
    </rPh>
    <rPh sb="423" eb="425">
      <t>イスイ</t>
    </rPh>
    <rPh sb="430" eb="432">
      <t>セッチ</t>
    </rPh>
    <rPh sb="435" eb="438">
      <t>スイドウスイ</t>
    </rPh>
    <rPh sb="438" eb="440">
      <t>イガイ</t>
    </rPh>
    <rPh sb="441" eb="443">
      <t>ケイソク</t>
    </rPh>
    <rPh sb="455" eb="456">
      <t>イチ</t>
    </rPh>
    <rPh sb="456" eb="457">
      <t>ニチ</t>
    </rPh>
    <rPh sb="457" eb="459">
      <t>ヘイキン</t>
    </rPh>
    <rPh sb="459" eb="461">
      <t>ショリ</t>
    </rPh>
    <rPh sb="461" eb="463">
      <t>スイリョウ</t>
    </rPh>
    <rPh sb="464" eb="466">
      <t>ゾウカ</t>
    </rPh>
    <phoneticPr fontId="4"/>
  </si>
  <si>
    <t>　経営状況は、安定しているが、一般会計からの繰入金に依存しています。当面は官民連携などにより経費削減に努めるとともに、R2の地方公営企業法適用に向けて準備を進め、適正な受益者負担を検討しつつ、将来の事業のあり方も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</si>
</sst>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D9-499A-92B6-21C634CF7D63}"/>
            </c:ext>
          </c:extLst>
        </c:ser>
        <c:dLbls>
          <c:showLegendKey val="0"/>
          <c:showVal val="0"/>
          <c:showCatName val="0"/>
          <c:showSerName val="0"/>
          <c:showPercent val="0"/>
          <c:showBubbleSize val="0"/>
        </c:dLbls>
        <c:gapWidth val="150"/>
        <c:axId val="322998800"/>
        <c:axId val="32195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CAD9-499A-92B6-21C634CF7D63}"/>
            </c:ext>
          </c:extLst>
        </c:ser>
        <c:dLbls>
          <c:showLegendKey val="0"/>
          <c:showVal val="0"/>
          <c:showCatName val="0"/>
          <c:showSerName val="0"/>
          <c:showPercent val="0"/>
          <c:showBubbleSize val="0"/>
        </c:dLbls>
        <c:marker val="1"/>
        <c:smooth val="0"/>
        <c:axId val="322998800"/>
        <c:axId val="321955464"/>
      </c:lineChart>
      <c:dateAx>
        <c:axId val="322998800"/>
        <c:scaling>
          <c:orientation val="minMax"/>
        </c:scaling>
        <c:delete val="1"/>
        <c:axPos val="b"/>
        <c:numFmt formatCode="ge" sourceLinked="1"/>
        <c:majorTickMark val="none"/>
        <c:minorTickMark val="none"/>
        <c:tickLblPos val="none"/>
        <c:crossAx val="321955464"/>
        <c:crosses val="autoZero"/>
        <c:auto val="1"/>
        <c:lblOffset val="100"/>
        <c:baseTimeUnit val="years"/>
      </c:dateAx>
      <c:valAx>
        <c:axId val="32195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99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50.86</c:v>
                </c:pt>
                <c:pt idx="1">
                  <c:v>50</c:v>
                </c:pt>
                <c:pt idx="2">
                  <c:v>51.72</c:v>
                </c:pt>
                <c:pt idx="3">
                  <c:v>50</c:v>
                </c:pt>
                <c:pt idx="4">
                  <c:v>56.9</c:v>
                </c:pt>
              </c:numCache>
            </c:numRef>
          </c:val>
          <c:extLst xmlns:c16r2="http://schemas.microsoft.com/office/drawing/2015/06/chart">
            <c:ext xmlns:c16="http://schemas.microsoft.com/office/drawing/2014/chart" uri="{C3380CC4-5D6E-409C-BE32-E72D297353CC}">
              <c16:uniqueId val="{00000000-10B5-4EF2-902F-31C46625F163}"/>
            </c:ext>
          </c:extLst>
        </c:ser>
        <c:dLbls>
          <c:showLegendKey val="0"/>
          <c:showVal val="0"/>
          <c:showCatName val="0"/>
          <c:showSerName val="0"/>
          <c:showPercent val="0"/>
          <c:showBubbleSize val="0"/>
        </c:dLbls>
        <c:gapWidth val="150"/>
        <c:axId val="415152040"/>
        <c:axId val="41514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54.14</c:v>
                </c:pt>
                <c:pt idx="2">
                  <c:v>132.99</c:v>
                </c:pt>
                <c:pt idx="3">
                  <c:v>51.71</c:v>
                </c:pt>
                <c:pt idx="4">
                  <c:v>50.56</c:v>
                </c:pt>
              </c:numCache>
            </c:numRef>
          </c:val>
          <c:smooth val="0"/>
          <c:extLst xmlns:c16r2="http://schemas.microsoft.com/office/drawing/2015/06/chart">
            <c:ext xmlns:c16="http://schemas.microsoft.com/office/drawing/2014/chart" uri="{C3380CC4-5D6E-409C-BE32-E72D297353CC}">
              <c16:uniqueId val="{00000001-10B5-4EF2-902F-31C46625F163}"/>
            </c:ext>
          </c:extLst>
        </c:ser>
        <c:dLbls>
          <c:showLegendKey val="0"/>
          <c:showVal val="0"/>
          <c:showCatName val="0"/>
          <c:showSerName val="0"/>
          <c:showPercent val="0"/>
          <c:showBubbleSize val="0"/>
        </c:dLbls>
        <c:marker val="1"/>
        <c:smooth val="0"/>
        <c:axId val="415152040"/>
        <c:axId val="415148120"/>
      </c:lineChart>
      <c:dateAx>
        <c:axId val="415152040"/>
        <c:scaling>
          <c:orientation val="minMax"/>
        </c:scaling>
        <c:delete val="1"/>
        <c:axPos val="b"/>
        <c:numFmt formatCode="ge" sourceLinked="1"/>
        <c:majorTickMark val="none"/>
        <c:minorTickMark val="none"/>
        <c:tickLblPos val="none"/>
        <c:crossAx val="415148120"/>
        <c:crosses val="autoZero"/>
        <c:auto val="1"/>
        <c:lblOffset val="100"/>
        <c:baseTimeUnit val="years"/>
      </c:dateAx>
      <c:valAx>
        <c:axId val="41514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83.91</c:v>
                </c:pt>
                <c:pt idx="1">
                  <c:v>83.91</c:v>
                </c:pt>
                <c:pt idx="2">
                  <c:v>83.91</c:v>
                </c:pt>
                <c:pt idx="3">
                  <c:v>87.95</c:v>
                </c:pt>
                <c:pt idx="4">
                  <c:v>87.95</c:v>
                </c:pt>
              </c:numCache>
            </c:numRef>
          </c:val>
          <c:extLst xmlns:c16r2="http://schemas.microsoft.com/office/drawing/2015/06/chart">
            <c:ext xmlns:c16="http://schemas.microsoft.com/office/drawing/2014/chart" uri="{C3380CC4-5D6E-409C-BE32-E72D297353CC}">
              <c16:uniqueId val="{00000000-8CA2-40D7-972F-369DC4FD8760}"/>
            </c:ext>
          </c:extLst>
        </c:ser>
        <c:dLbls>
          <c:showLegendKey val="0"/>
          <c:showVal val="0"/>
          <c:showCatName val="0"/>
          <c:showSerName val="0"/>
          <c:showPercent val="0"/>
          <c:showBubbleSize val="0"/>
        </c:dLbls>
        <c:gapWidth val="150"/>
        <c:axId val="415150080"/>
        <c:axId val="41515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84.69</c:v>
                </c:pt>
                <c:pt idx="2">
                  <c:v>82.94</c:v>
                </c:pt>
                <c:pt idx="3">
                  <c:v>82.91</c:v>
                </c:pt>
                <c:pt idx="4">
                  <c:v>83.85</c:v>
                </c:pt>
              </c:numCache>
            </c:numRef>
          </c:val>
          <c:smooth val="0"/>
          <c:extLst xmlns:c16r2="http://schemas.microsoft.com/office/drawing/2015/06/chart">
            <c:ext xmlns:c16="http://schemas.microsoft.com/office/drawing/2014/chart" uri="{C3380CC4-5D6E-409C-BE32-E72D297353CC}">
              <c16:uniqueId val="{00000001-8CA2-40D7-972F-369DC4FD8760}"/>
            </c:ext>
          </c:extLst>
        </c:ser>
        <c:dLbls>
          <c:showLegendKey val="0"/>
          <c:showVal val="0"/>
          <c:showCatName val="0"/>
          <c:showSerName val="0"/>
          <c:showPercent val="0"/>
          <c:showBubbleSize val="0"/>
        </c:dLbls>
        <c:marker val="1"/>
        <c:smooth val="0"/>
        <c:axId val="415150080"/>
        <c:axId val="415150472"/>
      </c:lineChart>
      <c:dateAx>
        <c:axId val="415150080"/>
        <c:scaling>
          <c:orientation val="minMax"/>
        </c:scaling>
        <c:delete val="1"/>
        <c:axPos val="b"/>
        <c:numFmt formatCode="ge" sourceLinked="1"/>
        <c:majorTickMark val="none"/>
        <c:minorTickMark val="none"/>
        <c:tickLblPos val="none"/>
        <c:crossAx val="415150472"/>
        <c:crosses val="autoZero"/>
        <c:auto val="1"/>
        <c:lblOffset val="100"/>
        <c:baseTimeUnit val="years"/>
      </c:dateAx>
      <c:valAx>
        <c:axId val="4151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77.430000000000007</c:v>
                </c:pt>
                <c:pt idx="1">
                  <c:v>62.14</c:v>
                </c:pt>
                <c:pt idx="2">
                  <c:v>79.05</c:v>
                </c:pt>
                <c:pt idx="3">
                  <c:v>73.02</c:v>
                </c:pt>
                <c:pt idx="4">
                  <c:v>85.5</c:v>
                </c:pt>
              </c:numCache>
            </c:numRef>
          </c:val>
          <c:extLst xmlns:c16r2="http://schemas.microsoft.com/office/drawing/2015/06/chart">
            <c:ext xmlns:c16="http://schemas.microsoft.com/office/drawing/2014/chart" uri="{C3380CC4-5D6E-409C-BE32-E72D297353CC}">
              <c16:uniqueId val="{00000000-E4D9-4C4D-8950-6E5D3F66FD48}"/>
            </c:ext>
          </c:extLst>
        </c:ser>
        <c:dLbls>
          <c:showLegendKey val="0"/>
          <c:showVal val="0"/>
          <c:showCatName val="0"/>
          <c:showSerName val="0"/>
          <c:showPercent val="0"/>
          <c:showBubbleSize val="0"/>
        </c:dLbls>
        <c:gapWidth val="150"/>
        <c:axId val="321956640"/>
        <c:axId val="321953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D9-4C4D-8950-6E5D3F66FD48}"/>
            </c:ext>
          </c:extLst>
        </c:ser>
        <c:dLbls>
          <c:showLegendKey val="0"/>
          <c:showVal val="0"/>
          <c:showCatName val="0"/>
          <c:showSerName val="0"/>
          <c:showPercent val="0"/>
          <c:showBubbleSize val="0"/>
        </c:dLbls>
        <c:marker val="1"/>
        <c:smooth val="0"/>
        <c:axId val="321956640"/>
        <c:axId val="321953112"/>
      </c:lineChart>
      <c:dateAx>
        <c:axId val="321956640"/>
        <c:scaling>
          <c:orientation val="minMax"/>
        </c:scaling>
        <c:delete val="1"/>
        <c:axPos val="b"/>
        <c:numFmt formatCode="ge" sourceLinked="1"/>
        <c:majorTickMark val="none"/>
        <c:minorTickMark val="none"/>
        <c:tickLblPos val="none"/>
        <c:crossAx val="321953112"/>
        <c:crosses val="autoZero"/>
        <c:auto val="1"/>
        <c:lblOffset val="100"/>
        <c:baseTimeUnit val="years"/>
      </c:dateAx>
      <c:valAx>
        <c:axId val="32195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B8-44FE-BAB6-CD19F6F711C1}"/>
            </c:ext>
          </c:extLst>
        </c:ser>
        <c:dLbls>
          <c:showLegendKey val="0"/>
          <c:showVal val="0"/>
          <c:showCatName val="0"/>
          <c:showSerName val="0"/>
          <c:showPercent val="0"/>
          <c:showBubbleSize val="0"/>
        </c:dLbls>
        <c:gapWidth val="150"/>
        <c:axId val="321954680"/>
        <c:axId val="3236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B8-44FE-BAB6-CD19F6F711C1}"/>
            </c:ext>
          </c:extLst>
        </c:ser>
        <c:dLbls>
          <c:showLegendKey val="0"/>
          <c:showVal val="0"/>
          <c:showCatName val="0"/>
          <c:showSerName val="0"/>
          <c:showPercent val="0"/>
          <c:showBubbleSize val="0"/>
        </c:dLbls>
        <c:marker val="1"/>
        <c:smooth val="0"/>
        <c:axId val="321954680"/>
        <c:axId val="323667176"/>
      </c:lineChart>
      <c:dateAx>
        <c:axId val="321954680"/>
        <c:scaling>
          <c:orientation val="minMax"/>
        </c:scaling>
        <c:delete val="1"/>
        <c:axPos val="b"/>
        <c:numFmt formatCode="ge" sourceLinked="1"/>
        <c:majorTickMark val="none"/>
        <c:minorTickMark val="none"/>
        <c:tickLblPos val="none"/>
        <c:crossAx val="323667176"/>
        <c:crosses val="autoZero"/>
        <c:auto val="1"/>
        <c:lblOffset val="100"/>
        <c:baseTimeUnit val="years"/>
      </c:dateAx>
      <c:valAx>
        <c:axId val="32366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18-4087-AA98-4809B1AABC0A}"/>
            </c:ext>
          </c:extLst>
        </c:ser>
        <c:dLbls>
          <c:showLegendKey val="0"/>
          <c:showVal val="0"/>
          <c:showCatName val="0"/>
          <c:showSerName val="0"/>
          <c:showPercent val="0"/>
          <c:showBubbleSize val="0"/>
        </c:dLbls>
        <c:gapWidth val="150"/>
        <c:axId val="323666392"/>
        <c:axId val="32366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18-4087-AA98-4809B1AABC0A}"/>
            </c:ext>
          </c:extLst>
        </c:ser>
        <c:dLbls>
          <c:showLegendKey val="0"/>
          <c:showVal val="0"/>
          <c:showCatName val="0"/>
          <c:showSerName val="0"/>
          <c:showPercent val="0"/>
          <c:showBubbleSize val="0"/>
        </c:dLbls>
        <c:marker val="1"/>
        <c:smooth val="0"/>
        <c:axId val="323666392"/>
        <c:axId val="323664040"/>
      </c:lineChart>
      <c:dateAx>
        <c:axId val="323666392"/>
        <c:scaling>
          <c:orientation val="minMax"/>
        </c:scaling>
        <c:delete val="1"/>
        <c:axPos val="b"/>
        <c:numFmt formatCode="ge" sourceLinked="1"/>
        <c:majorTickMark val="none"/>
        <c:minorTickMark val="none"/>
        <c:tickLblPos val="none"/>
        <c:crossAx val="323664040"/>
        <c:crosses val="autoZero"/>
        <c:auto val="1"/>
        <c:lblOffset val="100"/>
        <c:baseTimeUnit val="years"/>
      </c:dateAx>
      <c:valAx>
        <c:axId val="32366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6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EB-454C-B691-07EC098572F2}"/>
            </c:ext>
          </c:extLst>
        </c:ser>
        <c:dLbls>
          <c:showLegendKey val="0"/>
          <c:showVal val="0"/>
          <c:showCatName val="0"/>
          <c:showSerName val="0"/>
          <c:showPercent val="0"/>
          <c:showBubbleSize val="0"/>
        </c:dLbls>
        <c:gapWidth val="150"/>
        <c:axId val="323666000"/>
        <c:axId val="3236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EB-454C-B691-07EC098572F2}"/>
            </c:ext>
          </c:extLst>
        </c:ser>
        <c:dLbls>
          <c:showLegendKey val="0"/>
          <c:showVal val="0"/>
          <c:showCatName val="0"/>
          <c:showSerName val="0"/>
          <c:showPercent val="0"/>
          <c:showBubbleSize val="0"/>
        </c:dLbls>
        <c:marker val="1"/>
        <c:smooth val="0"/>
        <c:axId val="323666000"/>
        <c:axId val="323666784"/>
      </c:lineChart>
      <c:dateAx>
        <c:axId val="323666000"/>
        <c:scaling>
          <c:orientation val="minMax"/>
        </c:scaling>
        <c:delete val="1"/>
        <c:axPos val="b"/>
        <c:numFmt formatCode="ge" sourceLinked="1"/>
        <c:majorTickMark val="none"/>
        <c:minorTickMark val="none"/>
        <c:tickLblPos val="none"/>
        <c:crossAx val="323666784"/>
        <c:crosses val="autoZero"/>
        <c:auto val="1"/>
        <c:lblOffset val="100"/>
        <c:baseTimeUnit val="years"/>
      </c:dateAx>
      <c:valAx>
        <c:axId val="3236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6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5AC-4F61-9657-66FB10DAD2D5}"/>
            </c:ext>
          </c:extLst>
        </c:ser>
        <c:dLbls>
          <c:showLegendKey val="0"/>
          <c:showVal val="0"/>
          <c:showCatName val="0"/>
          <c:showSerName val="0"/>
          <c:showPercent val="0"/>
          <c:showBubbleSize val="0"/>
        </c:dLbls>
        <c:gapWidth val="150"/>
        <c:axId val="323664824"/>
        <c:axId val="32366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AC-4F61-9657-66FB10DAD2D5}"/>
            </c:ext>
          </c:extLst>
        </c:ser>
        <c:dLbls>
          <c:showLegendKey val="0"/>
          <c:showVal val="0"/>
          <c:showCatName val="0"/>
          <c:showSerName val="0"/>
          <c:showPercent val="0"/>
          <c:showBubbleSize val="0"/>
        </c:dLbls>
        <c:marker val="1"/>
        <c:smooth val="0"/>
        <c:axId val="323664824"/>
        <c:axId val="323661296"/>
      </c:lineChart>
      <c:dateAx>
        <c:axId val="323664824"/>
        <c:scaling>
          <c:orientation val="minMax"/>
        </c:scaling>
        <c:delete val="1"/>
        <c:axPos val="b"/>
        <c:numFmt formatCode="ge" sourceLinked="1"/>
        <c:majorTickMark val="none"/>
        <c:minorTickMark val="none"/>
        <c:tickLblPos val="none"/>
        <c:crossAx val="323661296"/>
        <c:crosses val="autoZero"/>
        <c:auto val="1"/>
        <c:lblOffset val="100"/>
        <c:baseTimeUnit val="years"/>
      </c:dateAx>
      <c:valAx>
        <c:axId val="32366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6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469.33</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DA0-4399-B5DB-B03158255EAE}"/>
            </c:ext>
          </c:extLst>
        </c:ser>
        <c:dLbls>
          <c:showLegendKey val="0"/>
          <c:showVal val="0"/>
          <c:showCatName val="0"/>
          <c:showSerName val="0"/>
          <c:showPercent val="0"/>
          <c:showBubbleSize val="0"/>
        </c:dLbls>
        <c:gapWidth val="150"/>
        <c:axId val="323660120"/>
        <c:axId val="323665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663.76</c:v>
                </c:pt>
                <c:pt idx="2">
                  <c:v>566.35</c:v>
                </c:pt>
                <c:pt idx="3">
                  <c:v>888.8</c:v>
                </c:pt>
                <c:pt idx="4">
                  <c:v>855.65</c:v>
                </c:pt>
              </c:numCache>
            </c:numRef>
          </c:val>
          <c:smooth val="0"/>
          <c:extLst xmlns:c16r2="http://schemas.microsoft.com/office/drawing/2015/06/chart">
            <c:ext xmlns:c16="http://schemas.microsoft.com/office/drawing/2014/chart" uri="{C3380CC4-5D6E-409C-BE32-E72D297353CC}">
              <c16:uniqueId val="{00000001-CDA0-4399-B5DB-B03158255EAE}"/>
            </c:ext>
          </c:extLst>
        </c:ser>
        <c:dLbls>
          <c:showLegendKey val="0"/>
          <c:showVal val="0"/>
          <c:showCatName val="0"/>
          <c:showSerName val="0"/>
          <c:showPercent val="0"/>
          <c:showBubbleSize val="0"/>
        </c:dLbls>
        <c:marker val="1"/>
        <c:smooth val="0"/>
        <c:axId val="323660120"/>
        <c:axId val="323665608"/>
      </c:lineChart>
      <c:dateAx>
        <c:axId val="323660120"/>
        <c:scaling>
          <c:orientation val="minMax"/>
        </c:scaling>
        <c:delete val="1"/>
        <c:axPos val="b"/>
        <c:numFmt formatCode="ge" sourceLinked="1"/>
        <c:majorTickMark val="none"/>
        <c:minorTickMark val="none"/>
        <c:tickLblPos val="none"/>
        <c:crossAx val="323665608"/>
        <c:crosses val="autoZero"/>
        <c:auto val="1"/>
        <c:lblOffset val="100"/>
        <c:baseTimeUnit val="years"/>
      </c:dateAx>
      <c:valAx>
        <c:axId val="323665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6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83.73</c:v>
                </c:pt>
                <c:pt idx="1">
                  <c:v>67.03</c:v>
                </c:pt>
                <c:pt idx="2">
                  <c:v>87.64</c:v>
                </c:pt>
                <c:pt idx="3">
                  <c:v>77.22</c:v>
                </c:pt>
                <c:pt idx="4">
                  <c:v>98.78</c:v>
                </c:pt>
              </c:numCache>
            </c:numRef>
          </c:val>
          <c:extLst xmlns:c16r2="http://schemas.microsoft.com/office/drawing/2015/06/chart">
            <c:ext xmlns:c16="http://schemas.microsoft.com/office/drawing/2014/chart" uri="{C3380CC4-5D6E-409C-BE32-E72D297353CC}">
              <c16:uniqueId val="{00000000-3FE5-4D4B-9E16-DB5B6006D8B3}"/>
            </c:ext>
          </c:extLst>
        </c:ser>
        <c:dLbls>
          <c:showLegendKey val="0"/>
          <c:showVal val="0"/>
          <c:showCatName val="0"/>
          <c:showSerName val="0"/>
          <c:showPercent val="0"/>
          <c:showBubbleSize val="0"/>
        </c:dLbls>
        <c:gapWidth val="150"/>
        <c:axId val="323662864"/>
        <c:axId val="41514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53.76</c:v>
                </c:pt>
                <c:pt idx="2">
                  <c:v>52.27</c:v>
                </c:pt>
                <c:pt idx="3">
                  <c:v>52.55</c:v>
                </c:pt>
                <c:pt idx="4">
                  <c:v>52.23</c:v>
                </c:pt>
              </c:numCache>
            </c:numRef>
          </c:val>
          <c:smooth val="0"/>
          <c:extLst xmlns:c16r2="http://schemas.microsoft.com/office/drawing/2015/06/chart">
            <c:ext xmlns:c16="http://schemas.microsoft.com/office/drawing/2014/chart" uri="{C3380CC4-5D6E-409C-BE32-E72D297353CC}">
              <c16:uniqueId val="{00000001-3FE5-4D4B-9E16-DB5B6006D8B3}"/>
            </c:ext>
          </c:extLst>
        </c:ser>
        <c:dLbls>
          <c:showLegendKey val="0"/>
          <c:showVal val="0"/>
          <c:showCatName val="0"/>
          <c:showSerName val="0"/>
          <c:showPercent val="0"/>
          <c:showBubbleSize val="0"/>
        </c:dLbls>
        <c:marker val="1"/>
        <c:smooth val="0"/>
        <c:axId val="323662864"/>
        <c:axId val="415149296"/>
      </c:lineChart>
      <c:dateAx>
        <c:axId val="323662864"/>
        <c:scaling>
          <c:orientation val="minMax"/>
        </c:scaling>
        <c:delete val="1"/>
        <c:axPos val="b"/>
        <c:numFmt formatCode="ge" sourceLinked="1"/>
        <c:majorTickMark val="none"/>
        <c:minorTickMark val="none"/>
        <c:tickLblPos val="none"/>
        <c:crossAx val="415149296"/>
        <c:crosses val="autoZero"/>
        <c:auto val="1"/>
        <c:lblOffset val="100"/>
        <c:baseTimeUnit val="years"/>
      </c:dateAx>
      <c:valAx>
        <c:axId val="41514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66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225.94</c:v>
                </c:pt>
                <c:pt idx="1">
                  <c:v>279.57</c:v>
                </c:pt>
                <c:pt idx="2">
                  <c:v>213.28</c:v>
                </c:pt>
                <c:pt idx="3">
                  <c:v>246.55</c:v>
                </c:pt>
                <c:pt idx="4">
                  <c:v>202.6</c:v>
                </c:pt>
              </c:numCache>
            </c:numRef>
          </c:val>
          <c:extLst xmlns:c16r2="http://schemas.microsoft.com/office/drawing/2015/06/chart">
            <c:ext xmlns:c16="http://schemas.microsoft.com/office/drawing/2014/chart" uri="{C3380CC4-5D6E-409C-BE32-E72D297353CC}">
              <c16:uniqueId val="{00000000-2DE0-44A4-A750-F0AD1251D68E}"/>
            </c:ext>
          </c:extLst>
        </c:ser>
        <c:dLbls>
          <c:showLegendKey val="0"/>
          <c:showVal val="0"/>
          <c:showCatName val="0"/>
          <c:showSerName val="0"/>
          <c:showPercent val="0"/>
          <c:showBubbleSize val="0"/>
        </c:dLbls>
        <c:gapWidth val="150"/>
        <c:axId val="415152824"/>
        <c:axId val="41515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275.25</c:v>
                </c:pt>
                <c:pt idx="2">
                  <c:v>291.01</c:v>
                </c:pt>
                <c:pt idx="3">
                  <c:v>292.45</c:v>
                </c:pt>
                <c:pt idx="4">
                  <c:v>294.05</c:v>
                </c:pt>
              </c:numCache>
            </c:numRef>
          </c:val>
          <c:smooth val="0"/>
          <c:extLst xmlns:c16r2="http://schemas.microsoft.com/office/drawing/2015/06/chart">
            <c:ext xmlns:c16="http://schemas.microsoft.com/office/drawing/2014/chart" uri="{C3380CC4-5D6E-409C-BE32-E72D297353CC}">
              <c16:uniqueId val="{00000001-2DE0-44A4-A750-F0AD1251D68E}"/>
            </c:ext>
          </c:extLst>
        </c:ser>
        <c:dLbls>
          <c:showLegendKey val="0"/>
          <c:showVal val="0"/>
          <c:showCatName val="0"/>
          <c:showSerName val="0"/>
          <c:showPercent val="0"/>
          <c:showBubbleSize val="0"/>
        </c:dLbls>
        <c:marker val="1"/>
        <c:smooth val="0"/>
        <c:axId val="415152824"/>
        <c:axId val="415150864"/>
      </c:lineChart>
      <c:dateAx>
        <c:axId val="415152824"/>
        <c:scaling>
          <c:orientation val="minMax"/>
        </c:scaling>
        <c:delete val="1"/>
        <c:axPos val="b"/>
        <c:numFmt formatCode="ge" sourceLinked="1"/>
        <c:majorTickMark val="none"/>
        <c:minorTickMark val="none"/>
        <c:tickLblPos val="none"/>
        <c:crossAx val="415150864"/>
        <c:crosses val="autoZero"/>
        <c:auto val="1"/>
        <c:lblOffset val="100"/>
        <c:baseTimeUnit val="years"/>
      </c:dateAx>
      <c:valAx>
        <c:axId val="4151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15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R58" sqref="AR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岐阜県　中津川市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78950</v>
      </c>
      <c r="AM8" s="50"/>
      <c r="AN8" s="50"/>
      <c r="AO8" s="50"/>
      <c r="AP8" s="50"/>
      <c r="AQ8" s="50"/>
      <c r="AR8" s="50"/>
      <c r="AS8" s="50"/>
      <c r="AT8" s="45">
        <f>データ!T6</f>
        <v>676.45</v>
      </c>
      <c r="AU8" s="45"/>
      <c r="AV8" s="45"/>
      <c r="AW8" s="45"/>
      <c r="AX8" s="45"/>
      <c r="AY8" s="45"/>
      <c r="AZ8" s="45"/>
      <c r="BA8" s="45"/>
      <c r="BB8" s="45">
        <f>データ!U6</f>
        <v>116.71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0.32</v>
      </c>
      <c r="Q10" s="45"/>
      <c r="R10" s="45"/>
      <c r="S10" s="45"/>
      <c r="T10" s="45"/>
      <c r="U10" s="45"/>
      <c r="V10" s="45"/>
      <c r="W10" s="45">
        <f>データ!Q6</f>
        <v>100</v>
      </c>
      <c r="X10" s="45"/>
      <c r="Y10" s="45"/>
      <c r="Z10" s="45"/>
      <c r="AA10" s="45"/>
      <c r="AB10" s="45"/>
      <c r="AC10" s="45"/>
      <c r="AD10" s="50">
        <f>データ!R6</f>
        <v>3672</v>
      </c>
      <c r="AE10" s="50"/>
      <c r="AF10" s="50"/>
      <c r="AG10" s="50"/>
      <c r="AH10" s="50"/>
      <c r="AI10" s="50"/>
      <c r="AJ10" s="50"/>
      <c r="AK10" s="2"/>
      <c r="AL10" s="50">
        <f>データ!V6</f>
        <v>249</v>
      </c>
      <c r="AM10" s="50"/>
      <c r="AN10" s="50"/>
      <c r="AO10" s="50"/>
      <c r="AP10" s="50"/>
      <c r="AQ10" s="50"/>
      <c r="AR10" s="50"/>
      <c r="AS10" s="50"/>
      <c r="AT10" s="45">
        <f>データ!W6</f>
        <v>0.05</v>
      </c>
      <c r="AU10" s="45"/>
      <c r="AV10" s="45"/>
      <c r="AW10" s="45"/>
      <c r="AX10" s="45"/>
      <c r="AY10" s="45"/>
      <c r="AZ10" s="45"/>
      <c r="BA10" s="45"/>
      <c r="BB10" s="45">
        <f>データ!X6</f>
        <v>4980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sc9qLZ83/S++NlXLrYf54kCIY9GyaNkGquCuVc1KbvWdRHDwE8ekhZBxrhBXK0tKGPbC4jf5U1x9hjNNhYz/6Q==" saltValue="WffUshE+V7WEIoxaCKDk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212067</v>
      </c>
      <c r="D6" s="33">
        <f t="shared" si="3"/>
        <v>47</v>
      </c>
      <c r="E6" s="33">
        <f t="shared" si="3"/>
        <v>18</v>
      </c>
      <c r="F6" s="33">
        <f t="shared" si="3"/>
        <v>1</v>
      </c>
      <c r="G6" s="33">
        <f t="shared" si="3"/>
        <v>0</v>
      </c>
      <c r="H6" s="33" t="str">
        <f t="shared" si="3"/>
        <v>岐阜県　中津川市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0.32</v>
      </c>
      <c r="Q6" s="34">
        <f t="shared" si="3"/>
        <v>100</v>
      </c>
      <c r="R6" s="34">
        <f t="shared" si="3"/>
        <v>3672</v>
      </c>
      <c r="S6" s="34">
        <f t="shared" si="3"/>
        <v>78950</v>
      </c>
      <c r="T6" s="34">
        <f t="shared" si="3"/>
        <v>676.45</v>
      </c>
      <c r="U6" s="34">
        <f t="shared" si="3"/>
        <v>116.71</v>
      </c>
      <c r="V6" s="34">
        <f t="shared" si="3"/>
        <v>249</v>
      </c>
      <c r="W6" s="34">
        <f t="shared" si="3"/>
        <v>0.05</v>
      </c>
      <c r="X6" s="34">
        <f t="shared" si="3"/>
        <v>4980</v>
      </c>
      <c r="Y6" s="35">
        <f>IF(Y7="",NA(),Y7)</f>
        <v>77.430000000000007</v>
      </c>
      <c r="Z6" s="35">
        <f t="shared" ref="Z6:AH6" si="4">IF(Z7="",NA(),Z7)</f>
        <v>62.14</v>
      </c>
      <c r="AA6" s="35">
        <f t="shared" si="4"/>
        <v>79.05</v>
      </c>
      <c r="AB6" s="35">
        <f t="shared" si="4"/>
        <v>73.02</v>
      </c>
      <c r="AC6" s="35">
        <f t="shared" si="4"/>
        <v>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469.33</v>
      </c>
      <c r="BH6" s="34">
        <f t="shared" si="7"/>
        <v>0</v>
      </c>
      <c r="BI6" s="34">
        <f t="shared" si="7"/>
        <v>0</v>
      </c>
      <c r="BJ6" s="34">
        <f t="shared" si="7"/>
        <v>0</v>
      </c>
      <c r="BK6" s="35">
        <f t="shared" si="7"/>
        <v>760.12</v>
      </c>
      <c r="BL6" s="35">
        <f t="shared" si="7"/>
        <v>663.76</v>
      </c>
      <c r="BM6" s="35">
        <f t="shared" si="7"/>
        <v>566.35</v>
      </c>
      <c r="BN6" s="35">
        <f t="shared" si="7"/>
        <v>888.8</v>
      </c>
      <c r="BO6" s="35">
        <f t="shared" si="7"/>
        <v>855.65</v>
      </c>
      <c r="BP6" s="34" t="str">
        <f>IF(BP7="","",IF(BP7="-","【-】","【"&amp;SUBSTITUTE(TEXT(BP7,"#,##0.00"),"-","△")&amp;"】"))</f>
        <v>【860.68】</v>
      </c>
      <c r="BQ6" s="35">
        <f>IF(BQ7="",NA(),BQ7)</f>
        <v>83.73</v>
      </c>
      <c r="BR6" s="35">
        <f t="shared" ref="BR6:BZ6" si="8">IF(BR7="",NA(),BR7)</f>
        <v>67.03</v>
      </c>
      <c r="BS6" s="35">
        <f t="shared" si="8"/>
        <v>87.64</v>
      </c>
      <c r="BT6" s="35">
        <f t="shared" si="8"/>
        <v>77.22</v>
      </c>
      <c r="BU6" s="35">
        <f t="shared" si="8"/>
        <v>98.78</v>
      </c>
      <c r="BV6" s="35">
        <f t="shared" si="8"/>
        <v>50.17</v>
      </c>
      <c r="BW6" s="35">
        <f t="shared" si="8"/>
        <v>53.76</v>
      </c>
      <c r="BX6" s="35">
        <f t="shared" si="8"/>
        <v>52.27</v>
      </c>
      <c r="BY6" s="35">
        <f t="shared" si="8"/>
        <v>52.55</v>
      </c>
      <c r="BZ6" s="35">
        <f t="shared" si="8"/>
        <v>52.23</v>
      </c>
      <c r="CA6" s="34" t="str">
        <f>IF(CA7="","",IF(CA7="-","【-】","【"&amp;SUBSTITUTE(TEXT(CA7,"#,##0.00"),"-","△")&amp;"】"))</f>
        <v>【52.12】</v>
      </c>
      <c r="CB6" s="35">
        <f>IF(CB7="",NA(),CB7)</f>
        <v>225.94</v>
      </c>
      <c r="CC6" s="35">
        <f t="shared" ref="CC6:CK6" si="9">IF(CC7="",NA(),CC7)</f>
        <v>279.57</v>
      </c>
      <c r="CD6" s="35">
        <f t="shared" si="9"/>
        <v>213.28</v>
      </c>
      <c r="CE6" s="35">
        <f t="shared" si="9"/>
        <v>246.55</v>
      </c>
      <c r="CF6" s="35">
        <f t="shared" si="9"/>
        <v>202.6</v>
      </c>
      <c r="CG6" s="35">
        <f t="shared" si="9"/>
        <v>329.08</v>
      </c>
      <c r="CH6" s="35">
        <f t="shared" si="9"/>
        <v>275.25</v>
      </c>
      <c r="CI6" s="35">
        <f t="shared" si="9"/>
        <v>291.01</v>
      </c>
      <c r="CJ6" s="35">
        <f t="shared" si="9"/>
        <v>292.45</v>
      </c>
      <c r="CK6" s="35">
        <f t="shared" si="9"/>
        <v>294.05</v>
      </c>
      <c r="CL6" s="34" t="str">
        <f>IF(CL7="","",IF(CL7="-","【-】","【"&amp;SUBSTITUTE(TEXT(CL7,"#,##0.00"),"-","△")&amp;"】"))</f>
        <v>【299.14】</v>
      </c>
      <c r="CM6" s="35">
        <f>IF(CM7="",NA(),CM7)</f>
        <v>50.86</v>
      </c>
      <c r="CN6" s="35">
        <f t="shared" ref="CN6:CV6" si="10">IF(CN7="",NA(),CN7)</f>
        <v>50</v>
      </c>
      <c r="CO6" s="35">
        <f t="shared" si="10"/>
        <v>51.72</v>
      </c>
      <c r="CP6" s="35">
        <f t="shared" si="10"/>
        <v>50</v>
      </c>
      <c r="CQ6" s="35">
        <f t="shared" si="10"/>
        <v>56.9</v>
      </c>
      <c r="CR6" s="35">
        <f t="shared" si="10"/>
        <v>51.54</v>
      </c>
      <c r="CS6" s="35">
        <f t="shared" si="10"/>
        <v>54.14</v>
      </c>
      <c r="CT6" s="35">
        <f t="shared" si="10"/>
        <v>132.99</v>
      </c>
      <c r="CU6" s="35">
        <f t="shared" si="10"/>
        <v>51.71</v>
      </c>
      <c r="CV6" s="35">
        <f t="shared" si="10"/>
        <v>50.56</v>
      </c>
      <c r="CW6" s="34" t="str">
        <f>IF(CW7="","",IF(CW7="-","【-】","【"&amp;SUBSTITUTE(TEXT(CW7,"#,##0.00"),"-","△")&amp;"】"))</f>
        <v>【50.35】</v>
      </c>
      <c r="CX6" s="35">
        <f>IF(CX7="",NA(),CX7)</f>
        <v>83.91</v>
      </c>
      <c r="CY6" s="35">
        <f t="shared" ref="CY6:DG6" si="11">IF(CY7="",NA(),CY7)</f>
        <v>83.91</v>
      </c>
      <c r="CZ6" s="35">
        <f t="shared" si="11"/>
        <v>83.91</v>
      </c>
      <c r="DA6" s="35">
        <f t="shared" si="11"/>
        <v>87.95</v>
      </c>
      <c r="DB6" s="35">
        <f t="shared" si="11"/>
        <v>87.95</v>
      </c>
      <c r="DC6" s="35">
        <f t="shared" si="11"/>
        <v>71.599999999999994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212067</v>
      </c>
      <c r="D7" s="37">
        <v>47</v>
      </c>
      <c r="E7" s="37">
        <v>18</v>
      </c>
      <c r="F7" s="37">
        <v>1</v>
      </c>
      <c r="G7" s="37">
        <v>0</v>
      </c>
      <c r="H7" s="37" t="s">
        <v>98</v>
      </c>
      <c r="I7" s="37" t="s">
        <v>99</v>
      </c>
      <c r="J7" s="37" t="s">
        <v>100</v>
      </c>
      <c r="K7" s="37" t="s">
        <v>101</v>
      </c>
      <c r="L7" s="37" t="s">
        <v>102</v>
      </c>
      <c r="M7" s="37" t="s">
        <v>103</v>
      </c>
      <c r="N7" s="38" t="s">
        <v>104</v>
      </c>
      <c r="O7" s="38" t="s">
        <v>105</v>
      </c>
      <c r="P7" s="38">
        <v>0.32</v>
      </c>
      <c r="Q7" s="38">
        <v>100</v>
      </c>
      <c r="R7" s="38">
        <v>3672</v>
      </c>
      <c r="S7" s="38">
        <v>78950</v>
      </c>
      <c r="T7" s="38">
        <v>676.45</v>
      </c>
      <c r="U7" s="38">
        <v>116.71</v>
      </c>
      <c r="V7" s="38">
        <v>249</v>
      </c>
      <c r="W7" s="38">
        <v>0.05</v>
      </c>
      <c r="X7" s="38">
        <v>4980</v>
      </c>
      <c r="Y7" s="38">
        <v>77.430000000000007</v>
      </c>
      <c r="Z7" s="38">
        <v>62.14</v>
      </c>
      <c r="AA7" s="38">
        <v>79.05</v>
      </c>
      <c r="AB7" s="38">
        <v>73.02</v>
      </c>
      <c r="AC7" s="38">
        <v>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469.33</v>
      </c>
      <c r="BH7" s="38">
        <v>0</v>
      </c>
      <c r="BI7" s="38">
        <v>0</v>
      </c>
      <c r="BJ7" s="38">
        <v>0</v>
      </c>
      <c r="BK7" s="38">
        <v>760.12</v>
      </c>
      <c r="BL7" s="38">
        <v>663.76</v>
      </c>
      <c r="BM7" s="38">
        <v>566.35</v>
      </c>
      <c r="BN7" s="38">
        <v>888.8</v>
      </c>
      <c r="BO7" s="38">
        <v>855.65</v>
      </c>
      <c r="BP7" s="38">
        <v>860.68</v>
      </c>
      <c r="BQ7" s="38">
        <v>83.73</v>
      </c>
      <c r="BR7" s="38">
        <v>67.03</v>
      </c>
      <c r="BS7" s="38">
        <v>87.64</v>
      </c>
      <c r="BT7" s="38">
        <v>77.22</v>
      </c>
      <c r="BU7" s="38">
        <v>98.78</v>
      </c>
      <c r="BV7" s="38">
        <v>50.17</v>
      </c>
      <c r="BW7" s="38">
        <v>53.76</v>
      </c>
      <c r="BX7" s="38">
        <v>52.27</v>
      </c>
      <c r="BY7" s="38">
        <v>52.55</v>
      </c>
      <c r="BZ7" s="38">
        <v>52.23</v>
      </c>
      <c r="CA7" s="38">
        <v>52.12</v>
      </c>
      <c r="CB7" s="38">
        <v>225.94</v>
      </c>
      <c r="CC7" s="38">
        <v>279.57</v>
      </c>
      <c r="CD7" s="38">
        <v>213.28</v>
      </c>
      <c r="CE7" s="38">
        <v>246.55</v>
      </c>
      <c r="CF7" s="38">
        <v>202.6</v>
      </c>
      <c r="CG7" s="38">
        <v>329.08</v>
      </c>
      <c r="CH7" s="38">
        <v>275.25</v>
      </c>
      <c r="CI7" s="38">
        <v>291.01</v>
      </c>
      <c r="CJ7" s="38">
        <v>292.45</v>
      </c>
      <c r="CK7" s="38">
        <v>294.05</v>
      </c>
      <c r="CL7" s="38">
        <v>299.14</v>
      </c>
      <c r="CM7" s="38">
        <v>50.86</v>
      </c>
      <c r="CN7" s="38">
        <v>50</v>
      </c>
      <c r="CO7" s="38">
        <v>51.72</v>
      </c>
      <c r="CP7" s="38">
        <v>50</v>
      </c>
      <c r="CQ7" s="38">
        <v>56.9</v>
      </c>
      <c r="CR7" s="38">
        <v>51.54</v>
      </c>
      <c r="CS7" s="38">
        <v>54.14</v>
      </c>
      <c r="CT7" s="38">
        <v>132.99</v>
      </c>
      <c r="CU7" s="38">
        <v>51.71</v>
      </c>
      <c r="CV7" s="38">
        <v>50.56</v>
      </c>
      <c r="CW7" s="38">
        <v>50.35</v>
      </c>
      <c r="CX7" s="38">
        <v>83.91</v>
      </c>
      <c r="CY7" s="38">
        <v>83.91</v>
      </c>
      <c r="CZ7" s="38">
        <v>83.91</v>
      </c>
      <c r="DA7" s="38">
        <v>87.95</v>
      </c>
      <c r="DB7" s="38">
        <v>87.95</v>
      </c>
      <c r="DC7" s="38">
        <v>71.599999999999994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2020-01-21T12:28:48Z</cp:lastPrinted>
  <dcterms:created xsi:type="dcterms:W3CDTF">2019-12-05T05:31:50Z</dcterms:created>
  <dcterms:modified xsi:type="dcterms:W3CDTF">2020-03-05T04:49:55Z</dcterms:modified>
  <cp:category/>
</cp:coreProperties>
</file>