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as15b01\下水道課$\★１業務係関係\業務係\調査回答\庁外\Ｈ２７（庁外）\経営比較分析\回答\"/>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<sst xmlns="http://schemas.openxmlformats.org/spreadsheetml/2006/main" count="221" uniqueCount="111">
  <si>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5"/>
  </si>
  <si>
    <t>業務名</t>
    <rPh sb="2" eb="3">
      <t>メイ</t>
    </rPh>
    <phoneticPr fontId="5"/>
  </si>
  <si>
    <t>業種名</t>
    <rPh sb="2" eb="3">
      <t>メイ</t>
    </rPh>
    <phoneticPr fontId="5"/>
  </si>
  <si>
    <t>事業名</t>
    <phoneticPr fontId="5"/>
  </si>
  <si>
    <t>類似団体区分</t>
    <rPh sb="4" eb="6">
      <t>クブン</t>
    </rPh>
    <phoneticPr fontId="5"/>
  </si>
  <si>
    <t>人口（人）</t>
    <rPh sb="0" eb="2">
      <t>ジンコウ</t>
    </rPh>
    <rPh sb="3" eb="4">
      <t>ヒト</t>
    </rPh>
    <phoneticPr fontId="5"/>
  </si>
  <si>
    <r>
      <t>面積(km</t>
    </r>
    <r>
      <rPr>
        <b/>
        <vertAlign val="superscript"/>
        <sz val="11"/>
        <color theme="1"/>
        <rFont val="ＭＳ ゴシック"/>
        <family val="3"/>
        <charset val="128"/>
      </rPr>
      <t>2</t>
    </r>
    <r>
      <rPr>
        <b/>
        <sz val="11"/>
        <color theme="1"/>
        <rFont val="ＭＳ ゴシック"/>
        <family val="3"/>
        <charset val="128"/>
      </rPr>
      <t>)</t>
    </r>
    <phoneticPr fontId="5"/>
  </si>
  <si>
    <r>
      <t>人口密度(人/km</t>
    </r>
    <r>
      <rPr>
        <b/>
        <vertAlign val="superscript"/>
        <sz val="11"/>
        <color theme="1"/>
        <rFont val="ＭＳ ゴシック"/>
        <family val="3"/>
        <charset val="128"/>
      </rPr>
      <t>2</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</si>
  <si>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</si>
  <si>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</si>
  <si>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</si>
  <si>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</si>
  <si>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</si>
  <si>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普及率(％)</t>
    <phoneticPr fontId="5"/>
  </si>
  <si>
    <t>有収率(％)</t>
    <rPh sb="0" eb="1">
      <t>ユウ</t>
    </rPh>
    <rPh sb="1" eb="3">
      <t>シュウリツ</t>
    </rPh>
    <phoneticPr fontId="5"/>
  </si>
  <si>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5"/>
  </si>
  <si>
    <t>処理区域内人口(人)</t>
    <rPh sb="0" eb="2">
      <t>ショリ</t>
    </rPh>
    <rPh sb="2" eb="5">
      <t>クイキナイ</t>
    </rPh>
    <phoneticPr fontId="5"/>
  </si>
  <si>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5"/>
  </si>
  <si>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5"/>
  </si>
  <si>
    <t>－</t>
    <phoneticPr fontId="5"/>
  </si>
  <si>
    <t>類似団体平均値（平均値）</t>
    <phoneticPr fontId="5"/>
  </si>
  <si>
    <t>【】</t>
    <phoneticPr fontId="5"/>
  </si>
  <si>
    <t>平成26年度全国平均</t>
    <phoneticPr fontId="5"/>
  </si>
  <si>
    <t>分析欄</t>
    <rPh sb="0" eb="2">
      <t>ブンセキ</t>
    </rPh>
    <rPh sb="2" eb="3">
      <t>ラン</t>
    </rPh>
    <phoneticPr fontId="5"/>
  </si>
  <si>
    <t>1. 経営の健全性・効率性</t>
    <phoneticPr fontId="5"/>
  </si>
  <si>
    <t>1. 経営の健全性・効率性について</t>
    <phoneticPr fontId="5"/>
  </si>
  <si>
    <t>「単年度の収支」</t>
    <phoneticPr fontId="5"/>
  </si>
  <si>
    <t>「累積欠損」</t>
    <rPh sb="1" eb="3">
      <t>ルイセキ</t>
    </rPh>
    <rPh sb="3" eb="5">
      <t>ケッソン</t>
    </rPh>
    <phoneticPr fontId="5"/>
  </si>
  <si>
    <t>「支払能力」</t>
    <phoneticPr fontId="5"/>
  </si>
  <si>
    <t>「債務残高」</t>
    <rPh sb="1" eb="3">
      <t>サイム</t>
    </rPh>
    <rPh sb="3" eb="5">
      <t>ザンダカ</t>
    </rPh>
    <phoneticPr fontId="5"/>
  </si>
  <si>
    <t>2. 老朽化の状況について</t>
    <phoneticPr fontId="5"/>
  </si>
  <si>
    <t>「料金水準の適切性」</t>
    <rPh sb="1" eb="3">
      <t>リョウキン</t>
    </rPh>
    <rPh sb="3" eb="5">
      <t>スイジュン</t>
    </rPh>
    <rPh sb="6" eb="8">
      <t>テキセツ</t>
    </rPh>
    <rPh sb="8" eb="9">
      <t>セイ</t>
    </rPh>
    <phoneticPr fontId="5"/>
  </si>
  <si>
    <t>「費用の効率性」</t>
    <rPh sb="1" eb="3">
      <t>ヒヨウ</t>
    </rPh>
    <rPh sb="4" eb="6">
      <t>コウリツ</t>
    </rPh>
    <rPh sb="6" eb="7">
      <t>セイ</t>
    </rPh>
    <phoneticPr fontId="5"/>
  </si>
  <si>
    <t>「施設の効率性」</t>
    <rPh sb="1" eb="3">
      <t>シセツ</t>
    </rPh>
    <rPh sb="4" eb="6">
      <t>コウリツ</t>
    </rPh>
    <rPh sb="6" eb="7">
      <t>セイ</t>
    </rPh>
    <phoneticPr fontId="5"/>
  </si>
  <si>
    <t>「使用料対象の捕捉」</t>
    <rPh sb="1" eb="4">
      <t>シヨウリョウ</t>
    </rPh>
    <rPh sb="4" eb="6">
      <t>タイショウ</t>
    </rPh>
    <rPh sb="7" eb="9">
      <t>ホソク</t>
    </rPh>
    <phoneticPr fontId="5"/>
  </si>
  <si>
    <t>2. 老朽化の状況</t>
    <phoneticPr fontId="5"/>
  </si>
  <si>
    <t>全体総括</t>
    <rPh sb="0" eb="2">
      <t>ゼンタイ</t>
    </rPh>
    <rPh sb="2" eb="4">
      <t>ソウカツ</t>
    </rPh>
    <phoneticPr fontId="5"/>
  </si>
  <si>
    <t>「施設全体の減価償却の状況」</t>
    <rPh sb="1" eb="3">
      <t>シセツ</t>
    </rPh>
    <rPh sb="3" eb="5">
      <t>ゼンタイ</t>
    </rPh>
    <rPh sb="6" eb="8">
      <t>ゲンカ</t>
    </rPh>
    <rPh sb="8" eb="10">
      <t>ショウキャク</t>
    </rPh>
    <rPh sb="11" eb="13">
      <t>ジョウキョウ</t>
    </rPh>
    <phoneticPr fontId="5"/>
  </si>
  <si>
    <t>「管渠の経年化の状況」</t>
    <rPh sb="4" eb="7">
      <t>ケイネンカ</t>
    </rPh>
    <rPh sb="8" eb="10">
      <t>ジョウキョウ</t>
    </rPh>
    <phoneticPr fontId="5"/>
  </si>
  <si>
    <t>「管渠の更新投資・老朽化対策の実施状況」</t>
    <rPh sb="4" eb="6">
      <t>コウシン</t>
    </rPh>
    <rPh sb="6" eb="8">
      <t>トウシ</t>
    </rPh>
    <rPh sb="9" eb="12">
      <t>ロウキュウカ</t>
    </rPh>
    <rPh sb="12" eb="14">
      <t>タイサク</t>
    </rPh>
    <rPh sb="15" eb="17">
      <t>ジッシ</t>
    </rPh>
    <rPh sb="17" eb="19">
      <t>ジョウキョウ</t>
    </rPh>
    <phoneticPr fontId="5"/>
  </si>
  <si>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5"/>
  </si>
  <si>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5"/>
  </si>
  <si>
    <t>下水道事業(法非適用)</t>
    <rPh sb="3" eb="5">
      <t>ジギョウ</t>
    </rPh>
    <rPh sb="6" eb="7">
      <t>ホウ</t>
    </rPh>
    <rPh sb="7" eb="8">
      <t>ヒ</t>
    </rPh>
    <rPh sb="8" eb="10">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</si>
  <si>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</si>
  <si>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</si>
  <si>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</si>
  <si>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</si>
  <si>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</si>
  <si>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</si>
  <si>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</si>
  <si>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</si>
  <si>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</si>
  <si>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</si>
  <si>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</si>
  <si>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</si>
  <si>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①収益的収支比率(％)</t>
    <rPh sb="1" eb="4">
      <t>シュウエキテキ</t>
    </rPh>
    <phoneticPr fontId="5"/>
  </si>
  <si>
    <t>②累積欠損金比率(％)</t>
    <phoneticPr fontId="5"/>
  </si>
  <si>
    <t>③流動比率(％)</t>
    <rPh sb="1" eb="3">
      <t>リュウドウ</t>
    </rPh>
    <rPh sb="3" eb="5">
      <t>ヒリツ</t>
    </rPh>
    <phoneticPr fontId="5"/>
  </si>
  <si>
    <t>④企業債残高対事業規模比率(％)</t>
    <phoneticPr fontId="5"/>
  </si>
  <si>
    <t>⑤経費回収率(％)</t>
    <phoneticPr fontId="5"/>
  </si>
  <si>
    <t>⑥汚水処理原価(円)</t>
    <rPh sb="1" eb="3">
      <t>オスイ</t>
    </rPh>
    <rPh sb="3" eb="5">
      <t>ショリ</t>
    </rPh>
    <rPh sb="5" eb="7">
      <t>ゲンカ</t>
    </rPh>
    <rPh sb="8" eb="9">
      <t>エン</t>
    </rPh>
    <phoneticPr fontId="5"/>
  </si>
  <si>
    <t>⑦施設利用率(％)</t>
    <rPh sb="1" eb="3">
      <t>シセツ</t>
    </rPh>
    <rPh sb="3" eb="6">
      <t>リヨウリツ</t>
    </rPh>
    <phoneticPr fontId="5"/>
  </si>
  <si>
    <t>⑧水洗化率(％)</t>
    <phoneticPr fontId="5"/>
  </si>
  <si>
    <t>①有形固定資産減価償却率(％)</t>
    <rPh sb="1" eb="3">
      <t>ユウケイ</t>
    </rPh>
    <rPh sb="3" eb="5">
      <t>コテイ</t>
    </rPh>
    <rPh sb="5" eb="7">
      <t>シサン</t>
    </rPh>
    <rPh sb="7" eb="9">
      <t>ゲンカ</t>
    </rPh>
    <rPh sb="9" eb="11">
      <t>ショウキャク</t>
    </rPh>
    <rPh sb="11" eb="12">
      <t>リツ</t>
    </rPh>
    <phoneticPr fontId="5"/>
  </si>
  <si>
    <t>②管渠老朽化率(％)</t>
    <phoneticPr fontId="5"/>
  </si>
  <si>
    <t>③管渠改善率(％)</t>
    <phoneticPr fontId="5"/>
  </si>
  <si>
    <t>小項目</t>
    <rPh sb="0" eb="3">
      <t>ショウコウモク</t>
    </rPh>
    <phoneticPr fontId="5"/>
  </si>
  <si>
    <t>都道府県名</t>
    <rPh sb="0" eb="4">
      <t>トドウフケン</t>
    </rPh>
    <rPh sb="4" eb="5">
      <t>メイ</t>
    </rPh>
    <phoneticPr fontId="5"/>
  </si>
  <si>
    <t>法適・法非適</t>
    <rPh sb="0" eb="1">
      <t>ホウ</t>
    </rPh>
    <rPh sb="1" eb="2">
      <t>テキ</t>
    </rPh>
    <rPh sb="3" eb="4">
      <t>ホウ</t>
    </rPh>
    <rPh sb="4" eb="5">
      <t>ヒ</t>
    </rPh>
    <rPh sb="5" eb="6">
      <t>テキ</t>
    </rPh>
    <phoneticPr fontId="5"/>
  </si>
  <si>
    <t>業種名称</t>
    <rPh sb="0" eb="2">
      <t>ギョウシュ</t>
    </rPh>
    <rPh sb="2" eb="4">
      <t>メイショウ</t>
    </rPh>
    <phoneticPr fontId="5"/>
  </si>
  <si>
    <t>事業名称</t>
    <rPh sb="0" eb="2">
      <t>ジギョウ</t>
    </rPh>
    <rPh sb="2" eb="4">
      <t>メイショウ</t>
    </rPh>
    <phoneticPr fontId="5"/>
  </si>
  <si>
    <t>類似団体</t>
    <rPh sb="0" eb="2">
      <t>ルイジ</t>
    </rPh>
    <rPh sb="2" eb="4">
      <t>ダンタイ</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</si>
  <si>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</si>
  <si>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</si>
  <si>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普及率</t>
    <rPh sb="0" eb="2">
      <t>フキュウ</t>
    </rPh>
    <rPh sb="2" eb="3">
      <t>リツ</t>
    </rPh>
    <phoneticPr fontId="5"/>
  </si>
  <si>
    <t>有収率</t>
    <rPh sb="0" eb="1">
      <t>ユウ</t>
    </rPh>
    <rPh sb="1" eb="3">
      <t>シュウリツ</t>
    </rPh>
    <phoneticPr fontId="5"/>
  </si>
  <si>
    <t>1ヶ月20㎥当たり家庭料金</t>
    <rPh sb="2" eb="3">
      <t>ゲツ</t>
    </rPh>
    <rPh sb="6" eb="7">
      <t>ア</t>
    </rPh>
    <rPh sb="9" eb="11">
      <t>カテイ</t>
    </rPh>
    <rPh sb="11" eb="13">
      <t>リョウキン</t>
    </rPh>
    <phoneticPr fontId="5"/>
  </si>
  <si>
    <t>人口</t>
    <rPh sb="0" eb="2">
      <t>ジンコウ</t>
    </rPh>
    <phoneticPr fontId="5"/>
  </si>
  <si>
    <t>面積</t>
    <rPh sb="0" eb="2">
      <t>メンセキ</t>
    </rPh>
    <phoneticPr fontId="5"/>
  </si>
  <si>
    <t>人口密度</t>
    <rPh sb="0" eb="2">
      <t>ジンコウ</t>
    </rPh>
    <rPh sb="2" eb="4">
      <t>ミツド</t>
    </rPh>
    <phoneticPr fontId="5"/>
  </si>
  <si>
    <t>処理区域内人口</t>
  </si>
  <si>
    <t>処理区域面積</t>
  </si>
  <si>
    <t>処理区域内人口密度</t>
  </si>
  <si>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</si>
  <si>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</si>
  <si>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</si>
  <si>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</si>
  <si>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</si>
  <si>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</si>
  <si>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</si>
  <si>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</si>
  <si>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</si>
  <si>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</si>
  <si>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</si>
  <si>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</si>
  <si>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参照用</t>
    <rPh sb="0" eb="3">
      <t>サンショウヨウ</t>
    </rPh>
    <phoneticPr fontId="5"/>
  </si>
  <si>
    <t>岐阜県　中津川市</t>
  </si>
  <si>
    <t>法非適用</t>
  </si>
  <si>
    <t>下水道事業</t>
  </si>
  <si>
    <t>公共下水道</t>
  </si>
  <si>
    <t>Cc2</t>
  </si>
  <si>
    <t>-</t>
  </si>
  <si>
    <t>該当数値なし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</si>
  <si>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</si>
  <si>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</si>
  <si>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</si>
  <si>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</si>
  <si>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</si>
  <si>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管渠の更新時期はまだであるが、機器の更新経費は増加傾向にある。今後資産整理を行い長寿命化計画を策定し計画的な更新を図ります。</t>
    <rPh sb="1" eb="2">
      <t>カン</t>
    </rPh>
    <rPh sb="2" eb="3">
      <t>キョ</t>
    </rPh>
    <rPh sb="4" eb="6">
      <t>コウシン</t>
    </rPh>
    <rPh sb="6" eb="8">
      <t>ジキ</t>
    </rPh>
    <rPh sb="16" eb="18">
      <t>キキ</t>
    </rPh>
    <rPh sb="19" eb="21">
      <t>コウシン</t>
    </rPh>
    <rPh sb="21" eb="23">
      <t>ケイヒ</t>
    </rPh>
    <rPh sb="24" eb="26">
      <t>ゾウカ</t>
    </rPh>
    <rPh sb="26" eb="28">
      <t>ケイコウ</t>
    </rPh>
    <rPh sb="32" eb="34">
      <t>コンゴ</t>
    </rPh>
    <rPh sb="34" eb="36">
      <t>シサン</t>
    </rPh>
    <rPh sb="36" eb="38">
      <t>セイリ</t>
    </rPh>
    <rPh sb="39" eb="40">
      <t>オコナ</t>
    </rPh>
    <rPh sb="41" eb="42">
      <t>チョウ</t>
    </rPh>
    <rPh sb="42" eb="45">
      <t>ジュミョウカ</t>
    </rPh>
    <rPh sb="45" eb="47">
      <t>ケイカク</t>
    </rPh>
    <rPh sb="48" eb="50">
      <t>サクテイ</t>
    </rPh>
    <rPh sb="51" eb="54">
      <t>ケイカクテキ</t>
    </rPh>
    <rPh sb="55" eb="57">
      <t>コウシン</t>
    </rPh>
    <rPh sb="58" eb="59">
      <t>ハカ</t>
    </rPh>
    <phoneticPr fontId="5"/>
  </si>
  <si>
    <t>　経営状況は、安定しているが、一般会計からの繰入金に依存しています。また当市の人口は、近年減少傾向が続いており、また、節水型設備の普及により、処理水量は減少傾向であるため、施設利用率等、課題となっている。
　管路の更新は、管渠の改築等の必要性を把握し、計画的な更新を検討する必要がある。</t>
    <rPh sb="1" eb="3">
      <t>ケイエイ</t>
    </rPh>
    <rPh sb="3" eb="5">
      <t>ジョウキョウ</t>
    </rPh>
    <rPh sb="7" eb="9">
      <t>アンテイ</t>
    </rPh>
    <rPh sb="15" eb="17">
      <t>イッパン</t>
    </rPh>
    <rPh sb="17" eb="19">
      <t>カイケイ</t>
    </rPh>
    <rPh sb="22" eb="24">
      <t>クリイレ</t>
    </rPh>
    <rPh sb="24" eb="25">
      <t>キン</t>
    </rPh>
    <rPh sb="26" eb="28">
      <t>イゾン</t>
    </rPh>
    <rPh sb="36" eb="38">
      <t>トウシ</t>
    </rPh>
    <rPh sb="71" eb="73">
      <t>ショリ</t>
    </rPh>
    <rPh sb="73" eb="75">
      <t>スイリョウ</t>
    </rPh>
    <rPh sb="76" eb="78">
      <t>ゲンショウ</t>
    </rPh>
    <rPh sb="78" eb="80">
      <t>ケイコウ</t>
    </rPh>
    <rPh sb="86" eb="88">
      <t>シセツ</t>
    </rPh>
    <rPh sb="88" eb="91">
      <t>リヨウリツ</t>
    </rPh>
    <rPh sb="91" eb="92">
      <t>トウ</t>
    </rPh>
    <rPh sb="93" eb="95">
      <t>カダイ</t>
    </rPh>
    <rPh sb="104" eb="106">
      <t>カンロ</t>
    </rPh>
    <rPh sb="107" eb="109">
      <t>コウシン</t>
    </rPh>
    <rPh sb="128" eb="129">
      <t>テキ</t>
    </rPh>
    <phoneticPr fontId="5"/>
  </si>
  <si>
    <t xml:space="preserve">●収益的収支比率、企業債残高対事業規模比率
　『収益的収支比率』は水洗化人口の増加に伴い料金収入が増加し、起債の償還が減少傾向にあることからH22～H26で10％ほど増加しています、『企業債残高対事業規模比率』については年々減少しておりますが一般会計からの繰入金に依存しており一般会計負担分が年々増加している事が要因となります。現在整備を行っているので計画に基づいて、その確実な履行に努めていきます。
●経費回収率
　100％には達していませんが水洗化人口の増に伴い料金収入の増により伸びてきています。しかし一般会計からの繰入金に依存している現状です、今後は料金改定等による使用料収入の増を図ります。
●汚水処理原価
　H22から有収水量の増と汚水処理にの減により大きく減少しております、なお人口減少等に有収率が低いため不明水調査等行っていき引き続き経費節減に努めていきます。
●施設利用率　
　過去５年間、類似団体平均値を下回っています、今後も適切に処理場の整備に努めていきます。
●水洗化率
　類似団体平均値を下回り減少傾向です、整備により処理区域の拡大に伴い処理区内人口は増加しています。水洗化率は減少していますが水洗化済人口は増加する見込みです。引き続き水洗化促進による個別訪問など取り組んでいきます。
</t>
    <rPh sb="33" eb="36">
      <t>スイセンカ</t>
    </rPh>
    <rPh sb="36" eb="38">
      <t>ジンコウ</t>
    </rPh>
    <rPh sb="39" eb="41">
      <t>ゾウカ</t>
    </rPh>
    <rPh sb="42" eb="43">
      <t>トモナ</t>
    </rPh>
    <rPh sb="44" eb="46">
      <t>リョウキン</t>
    </rPh>
    <rPh sb="46" eb="48">
      <t>シュウニュウ</t>
    </rPh>
    <rPh sb="49" eb="51">
      <t>ゾウカ</t>
    </rPh>
    <rPh sb="53" eb="55">
      <t>キサイ</t>
    </rPh>
    <rPh sb="56" eb="58">
      <t>ショウカン</t>
    </rPh>
    <rPh sb="59" eb="61">
      <t>ゲンショウ</t>
    </rPh>
    <rPh sb="61" eb="63">
      <t>ケイコウ</t>
    </rPh>
    <rPh sb="110" eb="112">
      <t>ネンネン</t>
    </rPh>
    <rPh sb="112" eb="114">
      <t>ゲンショウ</t>
    </rPh>
    <rPh sb="121" eb="123">
      <t>イッパン</t>
    </rPh>
    <rPh sb="123" eb="125">
      <t>カイケイ</t>
    </rPh>
    <rPh sb="128" eb="130">
      <t>クリイレ</t>
    </rPh>
    <rPh sb="130" eb="131">
      <t>キン</t>
    </rPh>
    <rPh sb="132" eb="134">
      <t>イゾン</t>
    </rPh>
    <rPh sb="138" eb="140">
      <t>イッパン</t>
    </rPh>
    <rPh sb="140" eb="142">
      <t>カイケイ</t>
    </rPh>
    <rPh sb="142" eb="145">
      <t>フタンブン</t>
    </rPh>
    <rPh sb="146" eb="148">
      <t>ネンネン</t>
    </rPh>
    <rPh sb="148" eb="150">
      <t>ゾウカ</t>
    </rPh>
    <rPh sb="154" eb="155">
      <t>コト</t>
    </rPh>
    <rPh sb="156" eb="158">
      <t>ヨウイン</t>
    </rPh>
    <rPh sb="164" eb="166">
      <t>ゲンザイ</t>
    </rPh>
    <rPh sb="166" eb="168">
      <t>セイビ</t>
    </rPh>
    <rPh sb="169" eb="170">
      <t>オコナ</t>
    </rPh>
    <rPh sb="176" eb="178">
      <t>ケイカク</t>
    </rPh>
    <rPh sb="179" eb="180">
      <t>モト</t>
    </rPh>
    <rPh sb="202" eb="204">
      <t>ケイヒ</t>
    </rPh>
    <rPh sb="204" eb="206">
      <t>カイシュウ</t>
    </rPh>
    <rPh sb="206" eb="207">
      <t>リツ</t>
    </rPh>
    <rPh sb="215" eb="216">
      <t>タッ</t>
    </rPh>
    <rPh sb="223" eb="226">
      <t>スイセンカ</t>
    </rPh>
    <rPh sb="226" eb="228">
      <t>ジンコウ</t>
    </rPh>
    <rPh sb="229" eb="230">
      <t>ゾウ</t>
    </rPh>
    <rPh sb="231" eb="232">
      <t>トモナ</t>
    </rPh>
    <rPh sb="233" eb="235">
      <t>リョウキン</t>
    </rPh>
    <rPh sb="235" eb="237">
      <t>シュウニュウ</t>
    </rPh>
    <rPh sb="238" eb="239">
      <t>ゾウ</t>
    </rPh>
    <rPh sb="242" eb="243">
      <t>ノ</t>
    </rPh>
    <rPh sb="254" eb="256">
      <t>イッパン</t>
    </rPh>
    <rPh sb="256" eb="258">
      <t>カイケイ</t>
    </rPh>
    <rPh sb="261" eb="263">
      <t>クリイレ</t>
    </rPh>
    <rPh sb="263" eb="264">
      <t>キン</t>
    </rPh>
    <rPh sb="265" eb="267">
      <t>イゾン</t>
    </rPh>
    <rPh sb="271" eb="273">
      <t>ゲンジョウ</t>
    </rPh>
    <rPh sb="276" eb="278">
      <t>コンゴ</t>
    </rPh>
    <rPh sb="279" eb="281">
      <t>リョウキン</t>
    </rPh>
    <rPh sb="281" eb="283">
      <t>カイテイ</t>
    </rPh>
    <rPh sb="283" eb="284">
      <t>トウ</t>
    </rPh>
    <rPh sb="287" eb="290">
      <t>シヨウリョウ</t>
    </rPh>
    <rPh sb="290" eb="292">
      <t>シュウニュウ</t>
    </rPh>
    <rPh sb="293" eb="294">
      <t>ゾウ</t>
    </rPh>
    <rPh sb="295" eb="296">
      <t>ハカ</t>
    </rPh>
    <rPh sb="315" eb="316">
      <t>ユウ</t>
    </rPh>
    <rPh sb="316" eb="317">
      <t>シュウ</t>
    </rPh>
    <rPh sb="317" eb="319">
      <t>スイリョウ</t>
    </rPh>
    <rPh sb="320" eb="321">
      <t>ゾウ</t>
    </rPh>
    <rPh sb="322" eb="324">
      <t>オスイ</t>
    </rPh>
    <rPh sb="324" eb="326">
      <t>ショリ</t>
    </rPh>
    <rPh sb="328" eb="329">
      <t>ゲン</t>
    </rPh>
    <rPh sb="332" eb="333">
      <t>オオ</t>
    </rPh>
    <rPh sb="335" eb="337">
      <t>ゲンショウ</t>
    </rPh>
    <rPh sb="346" eb="348">
      <t>ジンコウ</t>
    </rPh>
    <rPh sb="348" eb="350">
      <t>ゲンショウ</t>
    </rPh>
    <rPh sb="350" eb="351">
      <t>トウ</t>
    </rPh>
    <rPh sb="352" eb="353">
      <t>ユウ</t>
    </rPh>
    <rPh sb="353" eb="354">
      <t>シュウ</t>
    </rPh>
    <rPh sb="354" eb="355">
      <t>リツ</t>
    </rPh>
    <rPh sb="356" eb="357">
      <t>ヒク</t>
    </rPh>
    <rPh sb="360" eb="362">
      <t>フメイ</t>
    </rPh>
    <rPh sb="362" eb="363">
      <t>スイ</t>
    </rPh>
    <rPh sb="363" eb="365">
      <t>チョウサ</t>
    </rPh>
    <rPh sb="365" eb="366">
      <t>トウ</t>
    </rPh>
    <rPh sb="366" eb="367">
      <t>オコナ</t>
    </rPh>
    <rPh sb="453" eb="456">
      <t>ヘイキンチ</t>
    </rPh>
    <rPh sb="457" eb="459">
      <t>シタマワ</t>
    </rPh>
    <rPh sb="460" eb="462">
      <t>ゲンショウ</t>
    </rPh>
    <rPh sb="462" eb="464">
      <t>ケイコウ</t>
    </rPh>
    <rPh sb="467" eb="469">
      <t>セイビ</t>
    </rPh>
    <rPh sb="472" eb="474">
      <t>ショリ</t>
    </rPh>
    <rPh sb="474" eb="476">
      <t>クイキ</t>
    </rPh>
    <rPh sb="477" eb="479">
      <t>カクダイ</t>
    </rPh>
    <rPh sb="480" eb="481">
      <t>トモナ</t>
    </rPh>
    <rPh sb="482" eb="484">
      <t>ショリ</t>
    </rPh>
    <rPh sb="484" eb="486">
      <t>クナイ</t>
    </rPh>
    <rPh sb="486" eb="488">
      <t>ジンコウ</t>
    </rPh>
    <rPh sb="489" eb="491">
      <t>ゾウカ</t>
    </rPh>
    <rPh sb="497" eb="500">
      <t>スイセンカ</t>
    </rPh>
    <rPh sb="500" eb="501">
      <t>リツ</t>
    </rPh>
    <rPh sb="502" eb="504">
      <t>ゲンショウ</t>
    </rPh>
    <rPh sb="510" eb="513">
      <t>スイセンカ</t>
    </rPh>
    <rPh sb="513" eb="514">
      <t>スミ</t>
    </rPh>
    <rPh sb="514" eb="516">
      <t>ジンコウ</t>
    </rPh>
    <rPh sb="517" eb="519">
      <t>ゾウカ</t>
    </rPh>
    <rPh sb="521" eb="523">
      <t>ミコ</t>
    </rPh>
    <rPh sb="527" eb="528">
      <t>ヒ</t>
    </rPh>
    <rPh sb="529" eb="530">
      <t>ツヅ</t>
    </rPh>
    <rPh sb="534" eb="536">
      <t>ソクシン</t>
    </rPh>
    <rPh sb="539" eb="541">
      <t>コベツ</t>
    </rPh>
    <rPh sb="541" eb="543">
      <t>ホウモン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</si>
</sst>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scheme val="minor"/>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4">
    <xf numFmtId="0" fontId="0" fillId="0" borderId="0">
      <alignment vertical="center"/>
    </xf>
    <xf numFmtId="38" fontId="2" fillId="0" borderId="0" applyFont="0" applyFill="0" applyBorder="0" applyAlignment="0" applyProtection="0">
      <alignment vertical="center"/>
    </xf>
    <xf numFmtId="38" fontId="16" fillId="0" borderId="0" applyFont="0" applyFill="0" applyBorder="0" applyAlignment="0" applyProtection="0"/>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8" fillId="0" borderId="0">
      <alignment vertical="center"/>
    </xf>
    <xf numFmtId="0" fontId="17" fillId="0" borderId="0"/>
    <xf numFmtId="0" fontId="18" fillId="0" borderId="0">
      <alignment vertical="center"/>
    </xf>
    <xf numFmtId="0" fontId="2" fillId="0" borderId="0">
      <alignment vertical="center"/>
    </xf>
    <xf numFmtId="0" fontId="17" fillId="0" borderId="0"/>
    <xf numFmtId="0" fontId="19" fillId="0" borderId="0"/>
    <xf numFmtId="0" fontId="20" fillId="0" borderId="0">
      <alignment vertical="center"/>
    </xf>
    <xf numFmtId="0" fontId="14" fillId="0" borderId="0">
      <alignment vertical="center"/>
    </xf>
    <xf numFmtId="0" fontId="17" fillId="0" borderId="0">
      <alignment vertical="center"/>
    </xf>
    <xf numFmtId="0" fontId="17" fillId="0" borderId="0"/>
    <xf numFmtId="0" fontId="18" fillId="0" borderId="0">
      <alignment vertical="center"/>
    </xf>
    <xf numFmtId="0" fontId="19" fillId="0" borderId="0"/>
    <xf numFmtId="0" fontId="21" fillId="0" borderId="0">
      <alignment vertical="center"/>
    </xf>
    <xf numFmtId="0" fontId="22" fillId="0" borderId="0"/>
    <xf numFmtId="6" fontId="17"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8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7"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7"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9" xfId="0" applyFont="1" applyBorder="1" applyAlignment="1">
      <alignment vertical="center"/>
    </xf>
    <xf numFmtId="0" fontId="6" fillId="0" borderId="6" xfId="0" applyFont="1" applyBorder="1">
      <alignment vertical="center"/>
    </xf>
    <xf numFmtId="0" fontId="6" fillId="0" borderId="0" xfId="0" applyFont="1" applyBorder="1">
      <alignment vertical="center"/>
    </xf>
    <xf numFmtId="0" fontId="6" fillId="0" borderId="7" xfId="0" applyFont="1" applyBorder="1">
      <alignment vertical="center"/>
    </xf>
    <xf numFmtId="0" fontId="14" fillId="0" borderId="0" xfId="0" applyFont="1" applyBorder="1">
      <alignment vertical="center"/>
    </xf>
    <xf numFmtId="0" fontId="15" fillId="0" borderId="0" xfId="0" applyFont="1" applyBorder="1" applyAlignment="1">
      <alignment horizontal="center" vertical="center"/>
    </xf>
    <xf numFmtId="0" fontId="6" fillId="0" borderId="8" xfId="0" applyFont="1" applyBorder="1">
      <alignment vertical="center"/>
    </xf>
    <xf numFmtId="0" fontId="6" fillId="0" borderId="1" xfId="0" applyFont="1" applyBorder="1">
      <alignment vertical="center"/>
    </xf>
    <xf numFmtId="0" fontId="6" fillId="0" borderId="9" xfId="0" applyFont="1" applyBorder="1">
      <alignment vertical="center"/>
    </xf>
    <xf numFmtId="0" fontId="4" fillId="0" borderId="0" xfId="0" applyFont="1" applyBorder="1" applyAlignment="1">
      <alignment horizontal="center" vertical="center"/>
    </xf>
    <xf numFmtId="0" fontId="3"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7" fillId="0" borderId="0" xfId="0" applyFont="1" applyAlignment="1">
      <alignment horizontal="center" vertical="center"/>
    </xf>
    <xf numFmtId="49"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177" fontId="6" fillId="0" borderId="2" xfId="0" applyNumberFormat="1" applyFont="1" applyBorder="1" applyAlignment="1" applyProtection="1">
      <alignment horizontal="center" vertical="center"/>
      <protection hidden="1"/>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protection hidden="1"/>
    </xf>
    <xf numFmtId="176" fontId="6" fillId="0" borderId="2" xfId="0" applyNumberFormat="1" applyFont="1" applyBorder="1" applyAlignment="1" applyProtection="1">
      <alignment horizontal="center" vertical="center"/>
      <protection hidden="1"/>
    </xf>
    <xf numFmtId="0" fontId="12" fillId="0" borderId="6" xfId="0" applyFont="1" applyBorder="1" applyAlignment="1">
      <alignment horizontal="center" vertical="center"/>
    </xf>
    <xf numFmtId="0" fontId="12" fillId="0" borderId="0"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0" xfId="0" applyFont="1" applyBorder="1" applyAlignment="1">
      <alignment horizontal="left" vertical="center"/>
    </xf>
    <xf numFmtId="0" fontId="13" fillId="0" borderId="7" xfId="0" applyFont="1" applyBorder="1" applyAlignment="1">
      <alignment horizontal="left" vertical="center"/>
    </xf>
    <xf numFmtId="0" fontId="6" fillId="0" borderId="6"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4">
    <cellStyle name="桁区切り" xfId="1" builtinId="6"/>
    <cellStyle name="桁区切り 2" xfId="2"/>
    <cellStyle name="桁区切り 3" xfId="3"/>
    <cellStyle name="桁区切り 3 2" xfId="4"/>
    <cellStyle name="通貨 2" xfId="5"/>
    <cellStyle name="通貨 2 2" xfId="20"/>
    <cellStyle name="標準" xfId="0" builtinId="0"/>
    <cellStyle name="標準 2" xfId="6"/>
    <cellStyle name="標準 2 2" xfId="7"/>
    <cellStyle name="標準 2 3" xfId="8"/>
    <cellStyle name="標準 2 3 2" xfId="9"/>
    <cellStyle name="標準 2 3 3" xfId="22"/>
    <cellStyle name="標準 2 4" xfId="10"/>
    <cellStyle name="標準 2 5" xfId="21"/>
    <cellStyle name="標準 2_【重要】（県）指数表_書式まとめ" xfId="11"/>
    <cellStyle name="標準 3" xfId="12"/>
    <cellStyle name="標準 3 2" xfId="13"/>
    <cellStyle name="標準 3 2 2" xfId="14"/>
    <cellStyle name="標準 3 3" xfId="15"/>
    <cellStyle name="標準 4" xfId="16"/>
    <cellStyle name="標準 4 2" xfId="23"/>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660272"/>
        <c:axId val="16824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0.01</c:v>
                </c:pt>
                <c:pt idx="2">
                  <c:v>0.1</c:v>
                </c:pt>
                <c:pt idx="3">
                  <c:v>7.0000000000000007E-2</c:v>
                </c:pt>
                <c:pt idx="4">
                  <c:v>0.04</c:v>
                </c:pt>
              </c:numCache>
            </c:numRef>
          </c:val>
          <c:smooth val="0"/>
        </c:ser>
        <c:dLbls>
          <c:showLegendKey val="0"/>
          <c:showVal val="0"/>
          <c:showCatName val="0"/>
          <c:showSerName val="0"/>
          <c:showPercent val="0"/>
          <c:showBubbleSize val="0"/>
        </c:dLbls>
        <c:marker val="1"/>
        <c:smooth val="0"/>
        <c:axId val="13660272"/>
        <c:axId val="168245504"/>
      </c:lineChart>
      <c:dateAx>
        <c:axId val="13660272"/>
        <c:scaling>
          <c:orientation val="minMax"/>
        </c:scaling>
        <c:delete val="1"/>
        <c:axPos val="b"/>
        <c:numFmt formatCode="ge" sourceLinked="1"/>
        <c:majorTickMark val="none"/>
        <c:minorTickMark val="none"/>
        <c:tickLblPos val="none"/>
        <c:crossAx val="168245504"/>
        <c:crosses val="autoZero"/>
        <c:auto val="1"/>
        <c:lblOffset val="100"/>
        <c:baseTimeUnit val="years"/>
      </c:dateAx>
      <c:valAx>
        <c:axId val="16824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6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40.72</c:v>
                </c:pt>
                <c:pt idx="1">
                  <c:v>43.09</c:v>
                </c:pt>
                <c:pt idx="2">
                  <c:v>43.27</c:v>
                </c:pt>
                <c:pt idx="3">
                  <c:v>44.25</c:v>
                </c:pt>
                <c:pt idx="4">
                  <c:v>44.34</c:v>
                </c:pt>
              </c:numCache>
            </c:numRef>
          </c:val>
        </c:ser>
        <c:dLbls>
          <c:showLegendKey val="0"/>
          <c:showVal val="0"/>
          <c:showCatName val="0"/>
          <c:showSerName val="0"/>
          <c:showPercent val="0"/>
          <c:showBubbleSize val="0"/>
        </c:dLbls>
        <c:gapWidth val="150"/>
        <c:axId val="170270136"/>
        <c:axId val="170762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53.07</c:v>
                </c:pt>
                <c:pt idx="1">
                  <c:v>53.79</c:v>
                </c:pt>
                <c:pt idx="2">
                  <c:v>55.41</c:v>
                </c:pt>
                <c:pt idx="3">
                  <c:v>55.81</c:v>
                </c:pt>
                <c:pt idx="4">
                  <c:v>54.44</c:v>
                </c:pt>
              </c:numCache>
            </c:numRef>
          </c:val>
          <c:smooth val="0"/>
        </c:ser>
        <c:dLbls>
          <c:showLegendKey val="0"/>
          <c:showVal val="0"/>
          <c:showCatName val="0"/>
          <c:showSerName val="0"/>
          <c:showPercent val="0"/>
          <c:showBubbleSize val="0"/>
        </c:dLbls>
        <c:marker val="1"/>
        <c:smooth val="0"/>
        <c:axId val="170270136"/>
        <c:axId val="170762024"/>
      </c:lineChart>
      <c:dateAx>
        <c:axId val="170270136"/>
        <c:scaling>
          <c:orientation val="minMax"/>
        </c:scaling>
        <c:delete val="1"/>
        <c:axPos val="b"/>
        <c:numFmt formatCode="ge" sourceLinked="1"/>
        <c:majorTickMark val="none"/>
        <c:minorTickMark val="none"/>
        <c:tickLblPos val="none"/>
        <c:crossAx val="170762024"/>
        <c:crosses val="autoZero"/>
        <c:auto val="1"/>
        <c:lblOffset val="100"/>
        <c:baseTimeUnit val="years"/>
      </c:dateAx>
      <c:valAx>
        <c:axId val="170762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270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94.95</c:v>
                </c:pt>
                <c:pt idx="1">
                  <c:v>91.31</c:v>
                </c:pt>
                <c:pt idx="2">
                  <c:v>90.03</c:v>
                </c:pt>
                <c:pt idx="3">
                  <c:v>88.1</c:v>
                </c:pt>
                <c:pt idx="4">
                  <c:v>87.25</c:v>
                </c:pt>
              </c:numCache>
            </c:numRef>
          </c:val>
        </c:ser>
        <c:dLbls>
          <c:showLegendKey val="0"/>
          <c:showVal val="0"/>
          <c:showCatName val="0"/>
          <c:showSerName val="0"/>
          <c:showPercent val="0"/>
          <c:showBubbleSize val="0"/>
        </c:dLbls>
        <c:gapWidth val="150"/>
        <c:axId val="170763200"/>
        <c:axId val="170763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83.76</c:v>
                </c:pt>
                <c:pt idx="2">
                  <c:v>84.12</c:v>
                </c:pt>
                <c:pt idx="3">
                  <c:v>84.41</c:v>
                </c:pt>
                <c:pt idx="4">
                  <c:v>84.2</c:v>
                </c:pt>
              </c:numCache>
            </c:numRef>
          </c:val>
          <c:smooth val="0"/>
        </c:ser>
        <c:dLbls>
          <c:showLegendKey val="0"/>
          <c:showVal val="0"/>
          <c:showCatName val="0"/>
          <c:showSerName val="0"/>
          <c:showPercent val="0"/>
          <c:showBubbleSize val="0"/>
        </c:dLbls>
        <c:marker val="1"/>
        <c:smooth val="0"/>
        <c:axId val="170763200"/>
        <c:axId val="170763592"/>
      </c:lineChart>
      <c:dateAx>
        <c:axId val="170763200"/>
        <c:scaling>
          <c:orientation val="minMax"/>
        </c:scaling>
        <c:delete val="1"/>
        <c:axPos val="b"/>
        <c:numFmt formatCode="ge" sourceLinked="1"/>
        <c:majorTickMark val="none"/>
        <c:minorTickMark val="none"/>
        <c:tickLblPos val="none"/>
        <c:crossAx val="170763592"/>
        <c:crosses val="autoZero"/>
        <c:auto val="1"/>
        <c:lblOffset val="100"/>
        <c:baseTimeUnit val="years"/>
      </c:dateAx>
      <c:valAx>
        <c:axId val="170763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76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83.24</c:v>
                </c:pt>
                <c:pt idx="1">
                  <c:v>86.03</c:v>
                </c:pt>
                <c:pt idx="2">
                  <c:v>88.49</c:v>
                </c:pt>
                <c:pt idx="3">
                  <c:v>91.22</c:v>
                </c:pt>
                <c:pt idx="4">
                  <c:v>93.25</c:v>
                </c:pt>
              </c:numCache>
            </c:numRef>
          </c:val>
        </c:ser>
        <c:dLbls>
          <c:showLegendKey val="0"/>
          <c:showVal val="0"/>
          <c:showCatName val="0"/>
          <c:showSerName val="0"/>
          <c:showPercent val="0"/>
          <c:showBubbleSize val="0"/>
        </c:dLbls>
        <c:gapWidth val="150"/>
        <c:axId val="168097616"/>
        <c:axId val="9837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097616"/>
        <c:axId val="98376416"/>
      </c:lineChart>
      <c:dateAx>
        <c:axId val="168097616"/>
        <c:scaling>
          <c:orientation val="minMax"/>
        </c:scaling>
        <c:delete val="1"/>
        <c:axPos val="b"/>
        <c:numFmt formatCode="ge" sourceLinked="1"/>
        <c:majorTickMark val="none"/>
        <c:minorTickMark val="none"/>
        <c:tickLblPos val="none"/>
        <c:crossAx val="98376416"/>
        <c:crosses val="autoZero"/>
        <c:auto val="1"/>
        <c:lblOffset val="100"/>
        <c:baseTimeUnit val="years"/>
      </c:dateAx>
      <c:valAx>
        <c:axId val="9837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09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9620144"/>
        <c:axId val="16962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9620144"/>
        <c:axId val="169627264"/>
      </c:lineChart>
      <c:dateAx>
        <c:axId val="169620144"/>
        <c:scaling>
          <c:orientation val="minMax"/>
        </c:scaling>
        <c:delete val="1"/>
        <c:axPos val="b"/>
        <c:numFmt formatCode="ge" sourceLinked="1"/>
        <c:majorTickMark val="none"/>
        <c:minorTickMark val="none"/>
        <c:tickLblPos val="none"/>
        <c:crossAx val="169627264"/>
        <c:crosses val="autoZero"/>
        <c:auto val="1"/>
        <c:lblOffset val="100"/>
        <c:baseTimeUnit val="years"/>
      </c:dateAx>
      <c:valAx>
        <c:axId val="16962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62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9505368"/>
        <c:axId val="16994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9505368"/>
        <c:axId val="169945680"/>
      </c:lineChart>
      <c:dateAx>
        <c:axId val="169505368"/>
        <c:scaling>
          <c:orientation val="minMax"/>
        </c:scaling>
        <c:delete val="1"/>
        <c:axPos val="b"/>
        <c:numFmt formatCode="ge" sourceLinked="1"/>
        <c:majorTickMark val="none"/>
        <c:minorTickMark val="none"/>
        <c:tickLblPos val="none"/>
        <c:crossAx val="169945680"/>
        <c:crosses val="autoZero"/>
        <c:auto val="1"/>
        <c:lblOffset val="100"/>
        <c:baseTimeUnit val="years"/>
      </c:dateAx>
      <c:valAx>
        <c:axId val="16994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505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279672"/>
        <c:axId val="17009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279672"/>
        <c:axId val="170091904"/>
      </c:lineChart>
      <c:dateAx>
        <c:axId val="97279672"/>
        <c:scaling>
          <c:orientation val="minMax"/>
        </c:scaling>
        <c:delete val="1"/>
        <c:axPos val="b"/>
        <c:numFmt formatCode="ge" sourceLinked="1"/>
        <c:majorTickMark val="none"/>
        <c:minorTickMark val="none"/>
        <c:tickLblPos val="none"/>
        <c:crossAx val="170091904"/>
        <c:crosses val="autoZero"/>
        <c:auto val="1"/>
        <c:lblOffset val="100"/>
        <c:baseTimeUnit val="years"/>
      </c:dateAx>
      <c:valAx>
        <c:axId val="17009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79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095040"/>
        <c:axId val="170095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095040"/>
        <c:axId val="170095432"/>
      </c:lineChart>
      <c:dateAx>
        <c:axId val="170095040"/>
        <c:scaling>
          <c:orientation val="minMax"/>
        </c:scaling>
        <c:delete val="1"/>
        <c:axPos val="b"/>
        <c:numFmt formatCode="ge" sourceLinked="1"/>
        <c:majorTickMark val="none"/>
        <c:minorTickMark val="none"/>
        <c:tickLblPos val="none"/>
        <c:crossAx val="170095432"/>
        <c:crosses val="autoZero"/>
        <c:auto val="1"/>
        <c:lblOffset val="100"/>
        <c:baseTimeUnit val="years"/>
      </c:dateAx>
      <c:valAx>
        <c:axId val="170095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09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1510.94</c:v>
                </c:pt>
                <c:pt idx="1">
                  <c:v>1083.5899999999999</c:v>
                </c:pt>
                <c:pt idx="2">
                  <c:v>947.64</c:v>
                </c:pt>
                <c:pt idx="3">
                  <c:v>720.39</c:v>
                </c:pt>
                <c:pt idx="4">
                  <c:v>541.99</c:v>
                </c:pt>
              </c:numCache>
            </c:numRef>
          </c:val>
        </c:ser>
        <c:dLbls>
          <c:showLegendKey val="0"/>
          <c:showVal val="0"/>
          <c:showCatName val="0"/>
          <c:showSerName val="0"/>
          <c:showPercent val="0"/>
          <c:showBubbleSize val="0"/>
        </c:dLbls>
        <c:gapWidth val="150"/>
        <c:axId val="170267392"/>
        <c:axId val="170267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1334.01</c:v>
                </c:pt>
                <c:pt idx="2">
                  <c:v>1273.52</c:v>
                </c:pt>
                <c:pt idx="3">
                  <c:v>1209.95</c:v>
                </c:pt>
                <c:pt idx="4">
                  <c:v>1136.5</c:v>
                </c:pt>
              </c:numCache>
            </c:numRef>
          </c:val>
          <c:smooth val="0"/>
        </c:ser>
        <c:dLbls>
          <c:showLegendKey val="0"/>
          <c:showVal val="0"/>
          <c:showCatName val="0"/>
          <c:showSerName val="0"/>
          <c:showPercent val="0"/>
          <c:showBubbleSize val="0"/>
        </c:dLbls>
        <c:marker val="1"/>
        <c:smooth val="0"/>
        <c:axId val="170267392"/>
        <c:axId val="170267784"/>
      </c:lineChart>
      <c:dateAx>
        <c:axId val="170267392"/>
        <c:scaling>
          <c:orientation val="minMax"/>
        </c:scaling>
        <c:delete val="1"/>
        <c:axPos val="b"/>
        <c:numFmt formatCode="ge" sourceLinked="1"/>
        <c:majorTickMark val="none"/>
        <c:minorTickMark val="none"/>
        <c:tickLblPos val="none"/>
        <c:crossAx val="170267784"/>
        <c:crosses val="autoZero"/>
        <c:auto val="1"/>
        <c:lblOffset val="100"/>
        <c:baseTimeUnit val="years"/>
      </c:dateAx>
      <c:valAx>
        <c:axId val="170267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26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69.98</c:v>
                </c:pt>
                <c:pt idx="1">
                  <c:v>74.42</c:v>
                </c:pt>
                <c:pt idx="2">
                  <c:v>80.3</c:v>
                </c:pt>
                <c:pt idx="3">
                  <c:v>85.67</c:v>
                </c:pt>
                <c:pt idx="4">
                  <c:v>91.42</c:v>
                </c:pt>
              </c:numCache>
            </c:numRef>
          </c:val>
        </c:ser>
        <c:dLbls>
          <c:showLegendKey val="0"/>
          <c:showVal val="0"/>
          <c:showCatName val="0"/>
          <c:showSerName val="0"/>
          <c:showPercent val="0"/>
          <c:showBubbleSize val="0"/>
        </c:dLbls>
        <c:gapWidth val="150"/>
        <c:axId val="170094648"/>
        <c:axId val="17009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67.14</c:v>
                </c:pt>
                <c:pt idx="2">
                  <c:v>67.849999999999994</c:v>
                </c:pt>
                <c:pt idx="3">
                  <c:v>69.48</c:v>
                </c:pt>
                <c:pt idx="4">
                  <c:v>71.650000000000006</c:v>
                </c:pt>
              </c:numCache>
            </c:numRef>
          </c:val>
          <c:smooth val="0"/>
        </c:ser>
        <c:dLbls>
          <c:showLegendKey val="0"/>
          <c:showVal val="0"/>
          <c:showCatName val="0"/>
          <c:showSerName val="0"/>
          <c:showPercent val="0"/>
          <c:showBubbleSize val="0"/>
        </c:dLbls>
        <c:marker val="1"/>
        <c:smooth val="0"/>
        <c:axId val="170094648"/>
        <c:axId val="170094256"/>
      </c:lineChart>
      <c:dateAx>
        <c:axId val="170094648"/>
        <c:scaling>
          <c:orientation val="minMax"/>
        </c:scaling>
        <c:delete val="1"/>
        <c:axPos val="b"/>
        <c:numFmt formatCode="ge" sourceLinked="1"/>
        <c:majorTickMark val="none"/>
        <c:minorTickMark val="none"/>
        <c:tickLblPos val="none"/>
        <c:crossAx val="170094256"/>
        <c:crosses val="autoZero"/>
        <c:auto val="1"/>
        <c:lblOffset val="100"/>
        <c:baseTimeUnit val="years"/>
      </c:dateAx>
      <c:valAx>
        <c:axId val="17009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094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247.66</c:v>
                </c:pt>
                <c:pt idx="1">
                  <c:v>228.43</c:v>
                </c:pt>
                <c:pt idx="2">
                  <c:v>222.24</c:v>
                </c:pt>
                <c:pt idx="3">
                  <c:v>214.39</c:v>
                </c:pt>
                <c:pt idx="4">
                  <c:v>213.15</c:v>
                </c:pt>
              </c:numCache>
            </c:numRef>
          </c:val>
        </c:ser>
        <c:dLbls>
          <c:showLegendKey val="0"/>
          <c:showVal val="0"/>
          <c:showCatName val="0"/>
          <c:showSerName val="0"/>
          <c:showPercent val="0"/>
          <c:showBubbleSize val="0"/>
        </c:dLbls>
        <c:gapWidth val="150"/>
        <c:axId val="170093080"/>
        <c:axId val="17026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224.83</c:v>
                </c:pt>
                <c:pt idx="2">
                  <c:v>224.94</c:v>
                </c:pt>
                <c:pt idx="3">
                  <c:v>220.67</c:v>
                </c:pt>
                <c:pt idx="4">
                  <c:v>217.82</c:v>
                </c:pt>
              </c:numCache>
            </c:numRef>
          </c:val>
          <c:smooth val="0"/>
        </c:ser>
        <c:dLbls>
          <c:showLegendKey val="0"/>
          <c:showVal val="0"/>
          <c:showCatName val="0"/>
          <c:showSerName val="0"/>
          <c:showPercent val="0"/>
          <c:showBubbleSize val="0"/>
        </c:dLbls>
        <c:marker val="1"/>
        <c:smooth val="0"/>
        <c:axId val="170093080"/>
        <c:axId val="170268960"/>
      </c:lineChart>
      <c:dateAx>
        <c:axId val="170093080"/>
        <c:scaling>
          <c:orientation val="minMax"/>
        </c:scaling>
        <c:delete val="1"/>
        <c:axPos val="b"/>
        <c:numFmt formatCode="ge" sourceLinked="1"/>
        <c:majorTickMark val="none"/>
        <c:minorTickMark val="none"/>
        <c:tickLblPos val="none"/>
        <c:crossAx val="170268960"/>
        <c:crosses val="autoZero"/>
        <c:auto val="1"/>
        <c:lblOffset val="100"/>
        <c:baseTimeUnit val="years"/>
      </c:dateAx>
      <c:valAx>
        <c:axId val="17026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093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Y49" zoomScale="80" zoomScaleNormal="8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岐阜県　中津川市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81613</v>
      </c>
      <c r="AM8" s="47"/>
      <c r="AN8" s="47"/>
      <c r="AO8" s="47"/>
      <c r="AP8" s="47"/>
      <c r="AQ8" s="47"/>
      <c r="AR8" s="47"/>
      <c r="AS8" s="47"/>
      <c r="AT8" s="43">
        <f>データ!S6</f>
        <v>676.45</v>
      </c>
      <c r="AU8" s="43"/>
      <c r="AV8" s="43"/>
      <c r="AW8" s="43"/>
      <c r="AX8" s="43"/>
      <c r="AY8" s="43"/>
      <c r="AZ8" s="43"/>
      <c r="BA8" s="43"/>
      <c r="BB8" s="43">
        <f>データ!T6</f>
        <v>120.65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32.229999999999997</v>
      </c>
      <c r="Q10" s="43"/>
      <c r="R10" s="43"/>
      <c r="S10" s="43"/>
      <c r="T10" s="43"/>
      <c r="U10" s="43"/>
      <c r="V10" s="43"/>
      <c r="W10" s="43">
        <f>データ!P6</f>
        <v>75.209999999999994</v>
      </c>
      <c r="X10" s="43"/>
      <c r="Y10" s="43"/>
      <c r="Z10" s="43"/>
      <c r="AA10" s="43"/>
      <c r="AB10" s="43"/>
      <c r="AC10" s="43"/>
      <c r="AD10" s="47">
        <f>データ!Q6</f>
        <v>3672</v>
      </c>
      <c r="AE10" s="47"/>
      <c r="AF10" s="47"/>
      <c r="AG10" s="47"/>
      <c r="AH10" s="47"/>
      <c r="AI10" s="47"/>
      <c r="AJ10" s="47"/>
      <c r="AK10" s="2"/>
      <c r="AL10" s="47">
        <f>データ!U6</f>
        <v>26137</v>
      </c>
      <c r="AM10" s="47"/>
      <c r="AN10" s="47"/>
      <c r="AO10" s="47"/>
      <c r="AP10" s="47"/>
      <c r="AQ10" s="47"/>
      <c r="AR10" s="47"/>
      <c r="AS10" s="47"/>
      <c r="AT10" s="43">
        <f>データ!V6</f>
        <v>8.5399999999999991</v>
      </c>
      <c r="AU10" s="43"/>
      <c r="AV10" s="43"/>
      <c r="AW10" s="43"/>
      <c r="AX10" s="43"/>
      <c r="AY10" s="43"/>
      <c r="AZ10" s="43"/>
      <c r="BA10" s="43"/>
      <c r="BB10" s="43">
        <f>データ!W6</f>
        <v>3060.54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C79:T80"/>
    <mergeCell ref="W79:AN80"/>
    <mergeCell ref="AQ79:BH80"/>
    <mergeCell ref="BL66:BZ82"/>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212067</v>
      </c>
      <c r="D6" s="31">
        <f t="shared" si="3"/>
        <v>47</v>
      </c>
      <c r="E6" s="31">
        <f t="shared" si="3"/>
        <v>17</v>
      </c>
      <c r="F6" s="31">
        <f t="shared" si="3"/>
        <v>1</v>
      </c>
      <c r="G6" s="31">
        <f t="shared" si="3"/>
        <v>0</v>
      </c>
      <c r="H6" s="31" t="str">
        <f t="shared" si="3"/>
        <v>岐阜県　中津川市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32.229999999999997</v>
      </c>
      <c r="P6" s="32">
        <f t="shared" si="3"/>
        <v>75.209999999999994</v>
      </c>
      <c r="Q6" s="32">
        <f t="shared" si="3"/>
        <v>3672</v>
      </c>
      <c r="R6" s="32">
        <f t="shared" si="3"/>
        <v>81613</v>
      </c>
      <c r="S6" s="32">
        <f t="shared" si="3"/>
        <v>676.45</v>
      </c>
      <c r="T6" s="32">
        <f t="shared" si="3"/>
        <v>120.65</v>
      </c>
      <c r="U6" s="32">
        <f t="shared" si="3"/>
        <v>26137</v>
      </c>
      <c r="V6" s="32">
        <f t="shared" si="3"/>
        <v>8.5399999999999991</v>
      </c>
      <c r="W6" s="32">
        <f t="shared" si="3"/>
        <v>3060.54</v>
      </c>
      <c r="X6" s="33">
        <f>IF(X7="",NA(),X7)</f>
        <v>83.24</v>
      </c>
      <c r="Y6" s="33">
        <f t="shared" ref="Y6:AG6" si="4">IF(Y7="",NA(),Y7)</f>
        <v>86.03</v>
      </c>
      <c r="Z6" s="33">
        <f t="shared" si="4"/>
        <v>88.49</v>
      </c>
      <c r="AA6" s="33">
        <f t="shared" si="4"/>
        <v>91.22</v>
      </c>
      <c r="AB6" s="33">
        <f t="shared" si="4"/>
        <v>93.25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1510.94</v>
      </c>
      <c r="BF6" s="33">
        <f t="shared" ref="BF6:BN6" si="7">IF(BF7="",NA(),BF7)</f>
        <v>1083.5899999999999</v>
      </c>
      <c r="BG6" s="33">
        <f t="shared" si="7"/>
        <v>947.64</v>
      </c>
      <c r="BH6" s="33">
        <f t="shared" si="7"/>
        <v>720.39</v>
      </c>
      <c r="BI6" s="33">
        <f t="shared" si="7"/>
        <v>541.99</v>
      </c>
      <c r="BJ6" s="33">
        <f t="shared" si="7"/>
        <v>1320.98</v>
      </c>
      <c r="BK6" s="33">
        <f t="shared" si="7"/>
        <v>1334.01</v>
      </c>
      <c r="BL6" s="33">
        <f t="shared" si="7"/>
        <v>1273.52</v>
      </c>
      <c r="BM6" s="33">
        <f t="shared" si="7"/>
        <v>1209.95</v>
      </c>
      <c r="BN6" s="33">
        <f t="shared" si="7"/>
        <v>1136.5</v>
      </c>
      <c r="BO6" s="32" t="str">
        <f>IF(BO7="","",IF(BO7="-","【-】","【"&amp;SUBSTITUTE(TEXT(BO7,"#,##0.00"),"-","△")&amp;"】"))</f>
        <v>【776.35】</v>
      </c>
      <c r="BP6" s="33">
        <f>IF(BP7="",NA(),BP7)</f>
        <v>69.98</v>
      </c>
      <c r="BQ6" s="33">
        <f t="shared" ref="BQ6:BY6" si="8">IF(BQ7="",NA(),BQ7)</f>
        <v>74.42</v>
      </c>
      <c r="BR6" s="33">
        <f t="shared" si="8"/>
        <v>80.3</v>
      </c>
      <c r="BS6" s="33">
        <f t="shared" si="8"/>
        <v>85.67</v>
      </c>
      <c r="BT6" s="33">
        <f t="shared" si="8"/>
        <v>91.42</v>
      </c>
      <c r="BU6" s="33">
        <f t="shared" si="8"/>
        <v>68.63</v>
      </c>
      <c r="BV6" s="33">
        <f t="shared" si="8"/>
        <v>67.14</v>
      </c>
      <c r="BW6" s="33">
        <f t="shared" si="8"/>
        <v>67.849999999999994</v>
      </c>
      <c r="BX6" s="33">
        <f t="shared" si="8"/>
        <v>69.48</v>
      </c>
      <c r="BY6" s="33">
        <f t="shared" si="8"/>
        <v>71.650000000000006</v>
      </c>
      <c r="BZ6" s="32" t="str">
        <f>IF(BZ7="","",IF(BZ7="-","【-】","【"&amp;SUBSTITUTE(TEXT(BZ7,"#,##0.00"),"-","△")&amp;"】"))</f>
        <v>【96.57】</v>
      </c>
      <c r="CA6" s="33">
        <f>IF(CA7="",NA(),CA7)</f>
        <v>247.66</v>
      </c>
      <c r="CB6" s="33">
        <f t="shared" ref="CB6:CJ6" si="9">IF(CB7="",NA(),CB7)</f>
        <v>228.43</v>
      </c>
      <c r="CC6" s="33">
        <f t="shared" si="9"/>
        <v>222.24</v>
      </c>
      <c r="CD6" s="33">
        <f t="shared" si="9"/>
        <v>214.39</v>
      </c>
      <c r="CE6" s="33">
        <f t="shared" si="9"/>
        <v>213.15</v>
      </c>
      <c r="CF6" s="33">
        <f t="shared" si="9"/>
        <v>222.94</v>
      </c>
      <c r="CG6" s="33">
        <f t="shared" si="9"/>
        <v>224.83</v>
      </c>
      <c r="CH6" s="33">
        <f t="shared" si="9"/>
        <v>224.94</v>
      </c>
      <c r="CI6" s="33">
        <f t="shared" si="9"/>
        <v>220.67</v>
      </c>
      <c r="CJ6" s="33">
        <f t="shared" si="9"/>
        <v>217.82</v>
      </c>
      <c r="CK6" s="32" t="str">
        <f>IF(CK7="","",IF(CK7="-","【-】","【"&amp;SUBSTITUTE(TEXT(CK7,"#,##0.00"),"-","△")&amp;"】"))</f>
        <v>【142.28】</v>
      </c>
      <c r="CL6" s="33">
        <f>IF(CL7="",NA(),CL7)</f>
        <v>40.72</v>
      </c>
      <c r="CM6" s="33">
        <f t="shared" ref="CM6:CU6" si="10">IF(CM7="",NA(),CM7)</f>
        <v>43.09</v>
      </c>
      <c r="CN6" s="33">
        <f t="shared" si="10"/>
        <v>43.27</v>
      </c>
      <c r="CO6" s="33">
        <f t="shared" si="10"/>
        <v>44.25</v>
      </c>
      <c r="CP6" s="33">
        <f t="shared" si="10"/>
        <v>44.34</v>
      </c>
      <c r="CQ6" s="33">
        <f t="shared" si="10"/>
        <v>53.07</v>
      </c>
      <c r="CR6" s="33">
        <f t="shared" si="10"/>
        <v>53.79</v>
      </c>
      <c r="CS6" s="33">
        <f t="shared" si="10"/>
        <v>55.41</v>
      </c>
      <c r="CT6" s="33">
        <f t="shared" si="10"/>
        <v>55.81</v>
      </c>
      <c r="CU6" s="33">
        <f t="shared" si="10"/>
        <v>54.44</v>
      </c>
      <c r="CV6" s="32" t="str">
        <f>IF(CV7="","",IF(CV7="-","【-】","【"&amp;SUBSTITUTE(TEXT(CV7,"#,##0.00"),"-","△")&amp;"】"))</f>
        <v>【60.35】</v>
      </c>
      <c r="CW6" s="33">
        <f>IF(CW7="",NA(),CW7)</f>
        <v>94.95</v>
      </c>
      <c r="CX6" s="33">
        <f t="shared" ref="CX6:DF6" si="11">IF(CX7="",NA(),CX7)</f>
        <v>91.31</v>
      </c>
      <c r="CY6" s="33">
        <f t="shared" si="11"/>
        <v>90.03</v>
      </c>
      <c r="CZ6" s="33">
        <f t="shared" si="11"/>
        <v>88.1</v>
      </c>
      <c r="DA6" s="33">
        <f t="shared" si="11"/>
        <v>87.25</v>
      </c>
      <c r="DB6" s="33">
        <f t="shared" si="11"/>
        <v>83.69</v>
      </c>
      <c r="DC6" s="33">
        <f t="shared" si="11"/>
        <v>83.76</v>
      </c>
      <c r="DD6" s="33">
        <f t="shared" si="11"/>
        <v>84.12</v>
      </c>
      <c r="DE6" s="33">
        <f t="shared" si="11"/>
        <v>84.41</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0.01</v>
      </c>
      <c r="EK6" s="33">
        <f t="shared" si="14"/>
        <v>0.1</v>
      </c>
      <c r="EL6" s="33">
        <f t="shared" si="14"/>
        <v>7.0000000000000007E-2</v>
      </c>
      <c r="EM6" s="33">
        <f t="shared" si="14"/>
        <v>0.04</v>
      </c>
      <c r="EN6" s="32" t="str">
        <f>IF(EN7="","",IF(EN7="-","【-】","【"&amp;SUBSTITUTE(TEXT(EN7,"#,##0.00"),"-","△")&amp;"】"))</f>
        <v>【0.17】</v>
      </c>
    </row>
    <row r="7" spans="1:144" s="34" customFormat="1">
      <c r="A7" s="26"/>
      <c r="B7" s="35">
        <v>2014</v>
      </c>
      <c r="C7" s="35">
        <v>212067</v>
      </c>
      <c r="D7" s="35">
        <v>47</v>
      </c>
      <c r="E7" s="35">
        <v>17</v>
      </c>
      <c r="F7" s="35">
        <v>1</v>
      </c>
      <c r="G7" s="35">
        <v>0</v>
      </c>
      <c r="H7" s="35" t="s">
        <v>96</v>
      </c>
      <c r="I7" s="35" t="s">
        <v>97</v>
      </c>
      <c r="J7" s="35" t="s">
        <v>98</v>
      </c>
      <c r="K7" s="35" t="s">
        <v>99</v>
      </c>
      <c r="L7" s="35" t="s">
        <v>100</v>
      </c>
      <c r="M7" s="36" t="s">
        <v>101</v>
      </c>
      <c r="N7" s="36" t="s">
        <v>102</v>
      </c>
      <c r="O7" s="36">
        <v>32.229999999999997</v>
      </c>
      <c r="P7" s="36">
        <v>75.209999999999994</v>
      </c>
      <c r="Q7" s="36">
        <v>3672</v>
      </c>
      <c r="R7" s="36">
        <v>81613</v>
      </c>
      <c r="S7" s="36">
        <v>676.45</v>
      </c>
      <c r="T7" s="36">
        <v>120.65</v>
      </c>
      <c r="U7" s="36">
        <v>26137</v>
      </c>
      <c r="V7" s="36">
        <v>8.5399999999999991</v>
      </c>
      <c r="W7" s="36">
        <v>3060.54</v>
      </c>
      <c r="X7" s="36">
        <v>83.24</v>
      </c>
      <c r="Y7" s="36">
        <v>86.03</v>
      </c>
      <c r="Z7" s="36">
        <v>88.49</v>
      </c>
      <c r="AA7" s="36">
        <v>91.22</v>
      </c>
      <c r="AB7" s="36">
        <v>93.25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1510.94</v>
      </c>
      <c r="BF7" s="36">
        <v>1083.5899999999999</v>
      </c>
      <c r="BG7" s="36">
        <v>947.64</v>
      </c>
      <c r="BH7" s="36">
        <v>720.39</v>
      </c>
      <c r="BI7" s="36">
        <v>541.99</v>
      </c>
      <c r="BJ7" s="36">
        <v>1320.98</v>
      </c>
      <c r="BK7" s="36">
        <v>1334.01</v>
      </c>
      <c r="BL7" s="36">
        <v>1273.52</v>
      </c>
      <c r="BM7" s="36">
        <v>1209.95</v>
      </c>
      <c r="BN7" s="36">
        <v>1136.5</v>
      </c>
      <c r="BO7" s="36">
        <v>776.35</v>
      </c>
      <c r="BP7" s="36">
        <v>69.98</v>
      </c>
      <c r="BQ7" s="36">
        <v>74.42</v>
      </c>
      <c r="BR7" s="36">
        <v>80.3</v>
      </c>
      <c r="BS7" s="36">
        <v>85.67</v>
      </c>
      <c r="BT7" s="36">
        <v>91.42</v>
      </c>
      <c r="BU7" s="36">
        <v>68.63</v>
      </c>
      <c r="BV7" s="36">
        <v>67.14</v>
      </c>
      <c r="BW7" s="36">
        <v>67.849999999999994</v>
      </c>
      <c r="BX7" s="36">
        <v>69.48</v>
      </c>
      <c r="BY7" s="36">
        <v>71.650000000000006</v>
      </c>
      <c r="BZ7" s="36">
        <v>96.57</v>
      </c>
      <c r="CA7" s="36">
        <v>247.66</v>
      </c>
      <c r="CB7" s="36">
        <v>228.43</v>
      </c>
      <c r="CC7" s="36">
        <v>222.24</v>
      </c>
      <c r="CD7" s="36">
        <v>214.39</v>
      </c>
      <c r="CE7" s="36">
        <v>213.15</v>
      </c>
      <c r="CF7" s="36">
        <v>222.94</v>
      </c>
      <c r="CG7" s="36">
        <v>224.83</v>
      </c>
      <c r="CH7" s="36">
        <v>224.94</v>
      </c>
      <c r="CI7" s="36">
        <v>220.67</v>
      </c>
      <c r="CJ7" s="36">
        <v>217.82</v>
      </c>
      <c r="CK7" s="36">
        <v>142.28</v>
      </c>
      <c r="CL7" s="36">
        <v>40.72</v>
      </c>
      <c r="CM7" s="36">
        <v>43.09</v>
      </c>
      <c r="CN7" s="36">
        <v>43.27</v>
      </c>
      <c r="CO7" s="36">
        <v>44.25</v>
      </c>
      <c r="CP7" s="36">
        <v>44.34</v>
      </c>
      <c r="CQ7" s="36">
        <v>53.07</v>
      </c>
      <c r="CR7" s="36">
        <v>53.79</v>
      </c>
      <c r="CS7" s="36">
        <v>55.41</v>
      </c>
      <c r="CT7" s="36">
        <v>55.81</v>
      </c>
      <c r="CU7" s="36">
        <v>54.44</v>
      </c>
      <c r="CV7" s="36">
        <v>60.35</v>
      </c>
      <c r="CW7" s="36">
        <v>94.95</v>
      </c>
      <c r="CX7" s="36">
        <v>91.31</v>
      </c>
      <c r="CY7" s="36">
        <v>90.03</v>
      </c>
      <c r="CZ7" s="36">
        <v>88.1</v>
      </c>
      <c r="DA7" s="36">
        <v>87.25</v>
      </c>
      <c r="DB7" s="36">
        <v>83.69</v>
      </c>
      <c r="DC7" s="36">
        <v>83.76</v>
      </c>
      <c r="DD7" s="36">
        <v>84.12</v>
      </c>
      <c r="DE7" s="36">
        <v>84.41</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0.01</v>
      </c>
      <c r="EK7" s="36">
        <v>0.1</v>
      </c>
      <c r="EL7" s="36">
        <v>7.0000000000000007E-2</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河合安紀子</cp:lastModifiedBy>
  <cp:lastPrinted>2016-07-25T07:31:19Z</cp:lastPrinted>
  <dcterms:created xsi:type="dcterms:W3CDTF">2016-02-03T08:52:29Z</dcterms:created>
  <dcterms:modified xsi:type="dcterms:W3CDTF">2016-07-25T07:31:22Z</dcterms:modified>
  <cp:category/>
</cp:coreProperties>
</file>