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水道経営課$\!経営比較分析表に関する綴【総務省】\H28年度決算用\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<sst xmlns="http://schemas.openxmlformats.org/spreadsheetml/2006/main" count="251" uniqueCount="126">
  <si>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</si>
  <si>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</si>
  <si>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</si>
  <si>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</si>
  <si>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</si>
  <si>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</si>
  <si>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</si>
  <si>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</si>
  <si>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</si>
  <si>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</si>
  <si>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</si>
  <si>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</si>
  <si>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</si>
  <si>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</si>
  <si>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</si>
  <si>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</si>
  <si>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</si>
  <si>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</si>
  <si>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</si>
  <si>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</si>
  <si>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</si>
  <si>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</si>
  <si>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</si>
  <si>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</si>
  <si>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</si>
  <si>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</si>
  <si>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</si>
  <si>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</si>
  <si>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</si>
  <si>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</si>
  <si>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</si>
  <si>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</si>
  <si>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</si>
  <si>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</si>
  <si>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</si>
  <si>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</si>
  <si>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</si>
  <si>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</si>
  <si>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</si>
  <si>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</si>
  <si>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</si>
  <si>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</si>
  <si>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</si>
  <si>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</si>
  <si>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</si>
  <si>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</si>
  <si>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</si>
  <si>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</si>
  <si>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</si>
  <si>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</si>
  <si>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</si>
  <si>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</si>
  <si>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</si>
  <si>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</si>
  <si>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</si>
  <si>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</si>
  <si>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</si>
  <si>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</si>
  <si>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</si>
  <si>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</si>
  <si>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</si>
  <si>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</si>
  <si>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</si>
  <si>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</si>
  <si>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</si>
  <si>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</si>
  <si>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</si>
  <si>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</si>
  <si>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</si>
  <si>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</si>
  <si>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</si>
  <si>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</si>
  <si>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</si>
  <si>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</si>
  <si>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</si>
  <si>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</si>
  <si>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</si>
  <si>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</si>
  <si>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</si>
  <si>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</si>
  <si>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</si>
  <si>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</si>
  <si>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</si>
  <si>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</si>
  <si>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</si>
  <si>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</si>
  <si>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</si>
  <si>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</si>
  <si>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</si>
  <si>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</si>
  <si>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</si>
  <si>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</si>
  <si>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</si>
  <si>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</si>
  <si>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</si>
  <si>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</si>
  <si>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</si>
  <si>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</si>
  <si>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</si>
  <si>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</si>
  <si>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</si>
  <si>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</si>
  <si>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</si>
  <si>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</si>
  <si>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</si>
  <si>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</si>
  <si>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</si>
  <si>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</si>
  <si>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</si>
  <si>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</si>
  <si>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岐阜県　中津川市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</si>
  <si>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</si>
  <si>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</si>
  <si>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</si>
  <si>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</si>
  <si>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</si>
  <si>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</si>
  <si>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</si>
  <si>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</si>
  <si>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</si>
  <si>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</si>
  <si>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</si>
  <si>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</si>
  <si>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老朽化率の上昇に備えて、浄化槽の計画的な維持管理を図ります。</t>
    <rPh sb="0" eb="3">
      <t>ロウキュウカ</t>
    </rPh>
    <rPh sb="3" eb="4">
      <t>リツ</t>
    </rPh>
    <rPh sb="5" eb="7">
      <t>ジョウショウ</t>
    </rPh>
    <rPh sb="8" eb="9">
      <t>ソナ</t>
    </rPh>
    <rPh sb="12" eb="15">
      <t>ジョウカソウ</t>
    </rPh>
    <rPh sb="20" eb="22">
      <t>イジ</t>
    </rPh>
    <rPh sb="22" eb="24">
      <t>カンリ</t>
    </rPh>
    <phoneticPr fontId="7"/>
  </si>
  <si>
    <t>　経営状況は、安定しているが、一般会計からの繰入金に依存しています。個別排水処理事業につきましてはH32からの地方公営企業法適用により今後の方針を検討する必要があります。
　</t>
    <rPh sb="34" eb="36">
      <t>コベツ</t>
    </rPh>
    <rPh sb="36" eb="38">
      <t>ハイスイ</t>
    </rPh>
    <rPh sb="38" eb="40">
      <t>ショリ</t>
    </rPh>
    <rPh sb="40" eb="42">
      <t>ジギョウ</t>
    </rPh>
    <rPh sb="55" eb="57">
      <t>チホウ</t>
    </rPh>
    <rPh sb="57" eb="59">
      <t>コウエイ</t>
    </rPh>
    <rPh sb="59" eb="61">
      <t>キギョウ</t>
    </rPh>
    <rPh sb="61" eb="62">
      <t>ホウ</t>
    </rPh>
    <rPh sb="62" eb="64">
      <t>テキヨウ</t>
    </rPh>
    <rPh sb="67" eb="69">
      <t>コンゴ</t>
    </rPh>
    <rPh sb="70" eb="72">
      <t>ホウシン</t>
    </rPh>
    <rPh sb="73" eb="75">
      <t>ケントウ</t>
    </rPh>
    <rPh sb="77" eb="79">
      <t>ヒツヨウ</t>
    </rPh>
    <phoneticPr fontId="7"/>
  </si>
  <si>
    <t xml:space="preserve">●収益的収支比率、企業債残高対事業規模比率
　『収益的収支比率』について、総収益が増加したことにより改善しました。引き続き、経費削減に努めるとともに、H30から定額制の廃止を行い、公平な受益者負担を図るとともにH32の地方公営企業法適用に向けて適正な料金の検討を行うなど経営改善に努めます。
　『企業債残高対事業規模比率』については、一般会計からの繰入金により企業債を全額償還したため比率が0％となりました。
●経費回収率
　類似団体平均値を上回っています。一般会計からの繰入金の影響が大きいですが、収支も改善しました。引き続き、経費削減による改善に努めます。
●汚水処理原価
　H27以外は類似団体平均より下回っています。H28は経費削減効果により汚水処理減価が低下しました。今後も合併処理浄化槽の維持管理に係る経費削減に努めていきます。
●施設利用率　
　過去５年間、類似団体平均値を下回っています。
●水洗化率
　類似団体平均値を下回っていますが前年とほぼ変更ありません。引き続き、水洗化促進により改善を図ります。
</t>
    <rPh sb="37" eb="40">
      <t>ソウシュウエキ</t>
    </rPh>
    <rPh sb="41" eb="43">
      <t>ゾウカ</t>
    </rPh>
    <rPh sb="50" eb="52">
      <t>カイゼン</t>
    </rPh>
    <rPh sb="148" eb="150">
      <t>キギョウ</t>
    </rPh>
    <rPh sb="167" eb="169">
      <t>イッパン</t>
    </rPh>
    <rPh sb="169" eb="171">
      <t>カイケイ</t>
    </rPh>
    <rPh sb="174" eb="176">
      <t>クリイレ</t>
    </rPh>
    <rPh sb="176" eb="177">
      <t>キン</t>
    </rPh>
    <rPh sb="180" eb="182">
      <t>キギョウ</t>
    </rPh>
    <rPh sb="182" eb="183">
      <t>サイ</t>
    </rPh>
    <rPh sb="184" eb="186">
      <t>ゼンガク</t>
    </rPh>
    <rPh sb="186" eb="188">
      <t>ショウカン</t>
    </rPh>
    <rPh sb="192" eb="194">
      <t>ヒリツ</t>
    </rPh>
    <rPh sb="241" eb="243">
      <t>エイキョウ</t>
    </rPh>
    <rPh sb="244" eb="245">
      <t>オオ</t>
    </rPh>
    <rPh sb="251" eb="253">
      <t>シュウシ</t>
    </rPh>
    <rPh sb="254" eb="256">
      <t>カイゼン</t>
    </rPh>
    <rPh sb="261" eb="262">
      <t>ヒ</t>
    </rPh>
    <rPh sb="263" eb="264">
      <t>ツヅ</t>
    </rPh>
    <rPh sb="295" eb="297">
      <t>イガイ</t>
    </rPh>
    <rPh sb="306" eb="307">
      <t>シタ</t>
    </rPh>
    <rPh sb="318" eb="320">
      <t>ケイヒ</t>
    </rPh>
    <rPh sb="320" eb="322">
      <t>サクゲン</t>
    </rPh>
    <rPh sb="322" eb="324">
      <t>コウカ</t>
    </rPh>
    <rPh sb="327" eb="329">
      <t>オスイ</t>
    </rPh>
    <rPh sb="329" eb="331">
      <t>ショリ</t>
    </rPh>
    <rPh sb="331" eb="333">
      <t>ゲンカ</t>
    </rPh>
    <rPh sb="334" eb="336">
      <t>テイカ</t>
    </rPh>
    <rPh sb="344" eb="346">
      <t>ガッペイ</t>
    </rPh>
    <rPh sb="346" eb="348">
      <t>ショリ</t>
    </rPh>
    <rPh sb="348" eb="351">
      <t>ジョウカソウ</t>
    </rPh>
    <rPh sb="352" eb="354">
      <t>イジ</t>
    </rPh>
    <rPh sb="354" eb="356">
      <t>カンリ</t>
    </rPh>
    <rPh sb="357" eb="358">
      <t>カカ</t>
    </rPh>
    <rPh sb="422" eb="424">
      <t>シタマワ</t>
    </rPh>
    <rPh sb="430" eb="432">
      <t>ゼンネン</t>
    </rPh>
    <rPh sb="435" eb="437">
      <t>ヘンコウ</t>
    </rPh>
    <rPh sb="443" eb="444">
      <t>ヒ</t>
    </rPh>
    <rPh sb="445" eb="446">
      <t>ツヅ</t>
    </rPh>
    <rPh sb="448" eb="451">
      <t>スイセンカ</t>
    </rPh>
    <rPh sb="451" eb="453">
      <t>ソクシン</t>
    </rPh>
    <rPh sb="456" eb="458">
      <t>カイゼン</t>
    </rPh>
    <rPh sb="459" eb="460">
      <t>ハカ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</si>
</sst>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01-4DD6-B8C8-3980A993883F}"/>
            </c:ext>
          </c:extLst>
        </c:ser>
        <c:dLbls>
          <c:showLegendKey val="0"/>
          <c:showVal val="0"/>
          <c:showCatName val="0"/>
          <c:showSerName val="0"/>
          <c:showPercent val="0"/>
          <c:showBubbleSize val="0"/>
        </c:dLbls>
        <c:gapWidth val="150"/>
        <c:axId val="100182272"/>
        <c:axId val="1002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401-4DD6-B8C8-3980A993883F}"/>
            </c:ext>
          </c:extLst>
        </c:ser>
        <c:dLbls>
          <c:showLegendKey val="0"/>
          <c:showVal val="0"/>
          <c:showCatName val="0"/>
          <c:showSerName val="0"/>
          <c:showPercent val="0"/>
          <c:showBubbleSize val="0"/>
        </c:dLbls>
        <c:marker val="1"/>
        <c:smooth val="0"/>
        <c:axId val="100182272"/>
        <c:axId val="100249984"/>
      </c:lineChart>
      <c:dateAx>
        <c:axId val="100182272"/>
        <c:scaling>
          <c:orientation val="minMax"/>
        </c:scaling>
        <c:delete val="1"/>
        <c:axPos val="b"/>
        <c:numFmt formatCode="ge" sourceLinked="1"/>
        <c:majorTickMark val="none"/>
        <c:minorTickMark val="none"/>
        <c:tickLblPos val="none"/>
        <c:crossAx val="100249984"/>
        <c:crosses val="autoZero"/>
        <c:auto val="1"/>
        <c:lblOffset val="100"/>
        <c:baseTimeUnit val="years"/>
      </c:dateAx>
      <c:valAx>
        <c:axId val="1002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c:v>
                </c:pt>
                <c:pt idx="1">
                  <c:v>50</c:v>
                </c:pt>
                <c:pt idx="2">
                  <c:v>50.86</c:v>
                </c:pt>
                <c:pt idx="3">
                  <c:v>50</c:v>
                </c:pt>
                <c:pt idx="4">
                  <c:v>51.72</c:v>
                </c:pt>
              </c:numCache>
            </c:numRef>
          </c:val>
          <c:extLst>
            <c:ext xmlns:c16="http://schemas.microsoft.com/office/drawing/2014/chart" uri="{C3380CC4-5D6E-409C-BE32-E72D297353CC}">
              <c16:uniqueId val="{00000000-D0A2-4237-AE0B-588175FE3608}"/>
            </c:ext>
          </c:extLst>
        </c:ser>
        <c:dLbls>
          <c:showLegendKey val="0"/>
          <c:showVal val="0"/>
          <c:showCatName val="0"/>
          <c:showSerName val="0"/>
          <c:showPercent val="0"/>
          <c:showBubbleSize val="0"/>
        </c:dLbls>
        <c:gapWidth val="150"/>
        <c:axId val="118906240"/>
        <c:axId val="1189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54.14</c:v>
                </c:pt>
                <c:pt idx="4">
                  <c:v>132.99</c:v>
                </c:pt>
              </c:numCache>
            </c:numRef>
          </c:val>
          <c:smooth val="0"/>
          <c:extLst>
            <c:ext xmlns:c16="http://schemas.microsoft.com/office/drawing/2014/chart" uri="{C3380CC4-5D6E-409C-BE32-E72D297353CC}">
              <c16:uniqueId val="{00000001-D0A2-4237-AE0B-588175FE3608}"/>
            </c:ext>
          </c:extLst>
        </c:ser>
        <c:dLbls>
          <c:showLegendKey val="0"/>
          <c:showVal val="0"/>
          <c:showCatName val="0"/>
          <c:showSerName val="0"/>
          <c:showPercent val="0"/>
          <c:showBubbleSize val="0"/>
        </c:dLbls>
        <c:marker val="1"/>
        <c:smooth val="0"/>
        <c:axId val="118906240"/>
        <c:axId val="118908416"/>
      </c:lineChart>
      <c:dateAx>
        <c:axId val="118906240"/>
        <c:scaling>
          <c:orientation val="minMax"/>
        </c:scaling>
        <c:delete val="1"/>
        <c:axPos val="b"/>
        <c:numFmt formatCode="ge" sourceLinked="1"/>
        <c:majorTickMark val="none"/>
        <c:minorTickMark val="none"/>
        <c:tickLblPos val="none"/>
        <c:crossAx val="118908416"/>
        <c:crosses val="autoZero"/>
        <c:auto val="1"/>
        <c:lblOffset val="100"/>
        <c:baseTimeUnit val="years"/>
      </c:dateAx>
      <c:valAx>
        <c:axId val="1189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94.4</c:v>
                </c:pt>
                <c:pt idx="1">
                  <c:v>94.02</c:v>
                </c:pt>
                <c:pt idx="2">
                  <c:v>83.91</c:v>
                </c:pt>
                <c:pt idx="3">
                  <c:v>83.91</c:v>
                </c:pt>
                <c:pt idx="4">
                  <c:v>83.91</c:v>
                </c:pt>
              </c:numCache>
            </c:numRef>
          </c:val>
          <c:extLst>
            <c:ext xmlns:c16="http://schemas.microsoft.com/office/drawing/2014/chart" uri="{C3380CC4-5D6E-409C-BE32-E72D297353CC}">
              <c16:uniqueId val="{00000000-90C6-4A35-B88F-CDB676840A0D}"/>
            </c:ext>
          </c:extLst>
        </c:ser>
        <c:dLbls>
          <c:showLegendKey val="0"/>
          <c:showVal val="0"/>
          <c:showCatName val="0"/>
          <c:showSerName val="0"/>
          <c:showPercent val="0"/>
          <c:showBubbleSize val="0"/>
        </c:dLbls>
        <c:gapWidth val="150"/>
        <c:axId val="118963200"/>
        <c:axId val="1189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84.69</c:v>
                </c:pt>
                <c:pt idx="4">
                  <c:v>82.94</c:v>
                </c:pt>
              </c:numCache>
            </c:numRef>
          </c:val>
          <c:smooth val="0"/>
          <c:extLst>
            <c:ext xmlns:c16="http://schemas.microsoft.com/office/drawing/2014/chart" uri="{C3380CC4-5D6E-409C-BE32-E72D297353CC}">
              <c16:uniqueId val="{00000001-90C6-4A35-B88F-CDB676840A0D}"/>
            </c:ext>
          </c:extLst>
        </c:ser>
        <c:dLbls>
          <c:showLegendKey val="0"/>
          <c:showVal val="0"/>
          <c:showCatName val="0"/>
          <c:showSerName val="0"/>
          <c:showPercent val="0"/>
          <c:showBubbleSize val="0"/>
        </c:dLbls>
        <c:marker val="1"/>
        <c:smooth val="0"/>
        <c:axId val="118963200"/>
        <c:axId val="118965376"/>
      </c:lineChart>
      <c:dateAx>
        <c:axId val="118963200"/>
        <c:scaling>
          <c:orientation val="minMax"/>
        </c:scaling>
        <c:delete val="1"/>
        <c:axPos val="b"/>
        <c:numFmt formatCode="ge" sourceLinked="1"/>
        <c:majorTickMark val="none"/>
        <c:minorTickMark val="none"/>
        <c:tickLblPos val="none"/>
        <c:crossAx val="118965376"/>
        <c:crosses val="autoZero"/>
        <c:auto val="1"/>
        <c:lblOffset val="100"/>
        <c:baseTimeUnit val="years"/>
      </c:dateAx>
      <c:valAx>
        <c:axId val="1189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73.8</c:v>
                </c:pt>
                <c:pt idx="1">
                  <c:v>78.25</c:v>
                </c:pt>
                <c:pt idx="2">
                  <c:v>77.430000000000007</c:v>
                </c:pt>
                <c:pt idx="3">
                  <c:v>62.14</c:v>
                </c:pt>
                <c:pt idx="4">
                  <c:v>79.05</c:v>
                </c:pt>
              </c:numCache>
            </c:numRef>
          </c:val>
          <c:extLst>
            <c:ext xmlns:c16="http://schemas.microsoft.com/office/drawing/2014/chart" uri="{C3380CC4-5D6E-409C-BE32-E72D297353CC}">
              <c16:uniqueId val="{00000000-EB22-4CA8-9E2D-84981DF3410C}"/>
            </c:ext>
          </c:extLst>
        </c:ser>
        <c:dLbls>
          <c:showLegendKey val="0"/>
          <c:showVal val="0"/>
          <c:showCatName val="0"/>
          <c:showSerName val="0"/>
          <c:showPercent val="0"/>
          <c:showBubbleSize val="0"/>
        </c:dLbls>
        <c:gapWidth val="150"/>
        <c:axId val="100259712"/>
        <c:axId val="1002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2-4CA8-9E2D-84981DF3410C}"/>
            </c:ext>
          </c:extLst>
        </c:ser>
        <c:dLbls>
          <c:showLegendKey val="0"/>
          <c:showVal val="0"/>
          <c:showCatName val="0"/>
          <c:showSerName val="0"/>
          <c:showPercent val="0"/>
          <c:showBubbleSize val="0"/>
        </c:dLbls>
        <c:marker val="1"/>
        <c:smooth val="0"/>
        <c:axId val="100259712"/>
        <c:axId val="100265984"/>
      </c:lineChart>
      <c:dateAx>
        <c:axId val="100259712"/>
        <c:scaling>
          <c:orientation val="minMax"/>
        </c:scaling>
        <c:delete val="1"/>
        <c:axPos val="b"/>
        <c:numFmt formatCode="ge" sourceLinked="1"/>
        <c:majorTickMark val="none"/>
        <c:minorTickMark val="none"/>
        <c:tickLblPos val="none"/>
        <c:crossAx val="100265984"/>
        <c:crosses val="autoZero"/>
        <c:auto val="1"/>
        <c:lblOffset val="100"/>
        <c:baseTimeUnit val="years"/>
      </c:dateAx>
      <c:valAx>
        <c:axId val="1002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5E-4A96-8756-FA312775EA5C}"/>
            </c:ext>
          </c:extLst>
        </c:ser>
        <c:dLbls>
          <c:showLegendKey val="0"/>
          <c:showVal val="0"/>
          <c:showCatName val="0"/>
          <c:showSerName val="0"/>
          <c:showPercent val="0"/>
          <c:showBubbleSize val="0"/>
        </c:dLbls>
        <c:gapWidth val="150"/>
        <c:axId val="100324864"/>
        <c:axId val="1003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5E-4A96-8756-FA312775EA5C}"/>
            </c:ext>
          </c:extLst>
        </c:ser>
        <c:dLbls>
          <c:showLegendKey val="0"/>
          <c:showVal val="0"/>
          <c:showCatName val="0"/>
          <c:showSerName val="0"/>
          <c:showPercent val="0"/>
          <c:showBubbleSize val="0"/>
        </c:dLbls>
        <c:marker val="1"/>
        <c:smooth val="0"/>
        <c:axId val="100324864"/>
        <c:axId val="100326784"/>
      </c:lineChart>
      <c:dateAx>
        <c:axId val="100324864"/>
        <c:scaling>
          <c:orientation val="minMax"/>
        </c:scaling>
        <c:delete val="1"/>
        <c:axPos val="b"/>
        <c:numFmt formatCode="ge" sourceLinked="1"/>
        <c:majorTickMark val="none"/>
        <c:minorTickMark val="none"/>
        <c:tickLblPos val="none"/>
        <c:crossAx val="100326784"/>
        <c:crosses val="autoZero"/>
        <c:auto val="1"/>
        <c:lblOffset val="100"/>
        <c:baseTimeUnit val="years"/>
      </c:dateAx>
      <c:valAx>
        <c:axId val="1003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AA-482D-8A6B-4DAB11C7FC25}"/>
            </c:ext>
          </c:extLst>
        </c:ser>
        <c:dLbls>
          <c:showLegendKey val="0"/>
          <c:showVal val="0"/>
          <c:showCatName val="0"/>
          <c:showSerName val="0"/>
          <c:showPercent val="0"/>
          <c:showBubbleSize val="0"/>
        </c:dLbls>
        <c:gapWidth val="150"/>
        <c:axId val="118322304"/>
        <c:axId val="1183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AA-482D-8A6B-4DAB11C7FC25}"/>
            </c:ext>
          </c:extLst>
        </c:ser>
        <c:dLbls>
          <c:showLegendKey val="0"/>
          <c:showVal val="0"/>
          <c:showCatName val="0"/>
          <c:showSerName val="0"/>
          <c:showPercent val="0"/>
          <c:showBubbleSize val="0"/>
        </c:dLbls>
        <c:marker val="1"/>
        <c:smooth val="0"/>
        <c:axId val="118322304"/>
        <c:axId val="118324224"/>
      </c:lineChart>
      <c:dateAx>
        <c:axId val="118322304"/>
        <c:scaling>
          <c:orientation val="minMax"/>
        </c:scaling>
        <c:delete val="1"/>
        <c:axPos val="b"/>
        <c:numFmt formatCode="ge" sourceLinked="1"/>
        <c:majorTickMark val="none"/>
        <c:minorTickMark val="none"/>
        <c:tickLblPos val="none"/>
        <c:crossAx val="118324224"/>
        <c:crosses val="autoZero"/>
        <c:auto val="1"/>
        <c:lblOffset val="100"/>
        <c:baseTimeUnit val="years"/>
      </c:dateAx>
      <c:valAx>
        <c:axId val="118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E0-4654-B24D-B43FEB90BF95}"/>
            </c:ext>
          </c:extLst>
        </c:ser>
        <c:dLbls>
          <c:showLegendKey val="0"/>
          <c:showVal val="0"/>
          <c:showCatName val="0"/>
          <c:showSerName val="0"/>
          <c:showPercent val="0"/>
          <c:showBubbleSize val="0"/>
        </c:dLbls>
        <c:gapWidth val="150"/>
        <c:axId val="118338688"/>
        <c:axId val="1183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E0-4654-B24D-B43FEB90BF95}"/>
            </c:ext>
          </c:extLst>
        </c:ser>
        <c:dLbls>
          <c:showLegendKey val="0"/>
          <c:showVal val="0"/>
          <c:showCatName val="0"/>
          <c:showSerName val="0"/>
          <c:showPercent val="0"/>
          <c:showBubbleSize val="0"/>
        </c:dLbls>
        <c:marker val="1"/>
        <c:smooth val="0"/>
        <c:axId val="118338688"/>
        <c:axId val="118340608"/>
      </c:lineChart>
      <c:dateAx>
        <c:axId val="118338688"/>
        <c:scaling>
          <c:orientation val="minMax"/>
        </c:scaling>
        <c:delete val="1"/>
        <c:axPos val="b"/>
        <c:numFmt formatCode="ge" sourceLinked="1"/>
        <c:majorTickMark val="none"/>
        <c:minorTickMark val="none"/>
        <c:tickLblPos val="none"/>
        <c:crossAx val="118340608"/>
        <c:crosses val="autoZero"/>
        <c:auto val="1"/>
        <c:lblOffset val="100"/>
        <c:baseTimeUnit val="years"/>
      </c:dateAx>
      <c:valAx>
        <c:axId val="1183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69-4BE0-A6B9-11C3A6DC27D4}"/>
            </c:ext>
          </c:extLst>
        </c:ser>
        <c:dLbls>
          <c:showLegendKey val="0"/>
          <c:showVal val="0"/>
          <c:showCatName val="0"/>
          <c:showSerName val="0"/>
          <c:showPercent val="0"/>
          <c:showBubbleSize val="0"/>
        </c:dLbls>
        <c:gapWidth val="150"/>
        <c:axId val="118694656"/>
        <c:axId val="1186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69-4BE0-A6B9-11C3A6DC27D4}"/>
            </c:ext>
          </c:extLst>
        </c:ser>
        <c:dLbls>
          <c:showLegendKey val="0"/>
          <c:showVal val="0"/>
          <c:showCatName val="0"/>
          <c:showSerName val="0"/>
          <c:showPercent val="0"/>
          <c:showBubbleSize val="0"/>
        </c:dLbls>
        <c:marker val="1"/>
        <c:smooth val="0"/>
        <c:axId val="118694656"/>
        <c:axId val="118696576"/>
      </c:lineChart>
      <c:dateAx>
        <c:axId val="118694656"/>
        <c:scaling>
          <c:orientation val="minMax"/>
        </c:scaling>
        <c:delete val="1"/>
        <c:axPos val="b"/>
        <c:numFmt formatCode="ge" sourceLinked="1"/>
        <c:majorTickMark val="none"/>
        <c:minorTickMark val="none"/>
        <c:tickLblPos val="none"/>
        <c:crossAx val="118696576"/>
        <c:crosses val="autoZero"/>
        <c:auto val="1"/>
        <c:lblOffset val="100"/>
        <c:baseTimeUnit val="years"/>
      </c:dateAx>
      <c:valAx>
        <c:axId val="1186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469.33</c:v>
                </c:pt>
                <c:pt idx="4">
                  <c:v>0</c:v>
                </c:pt>
              </c:numCache>
            </c:numRef>
          </c:val>
          <c:extLst>
            <c:ext xmlns:c16="http://schemas.microsoft.com/office/drawing/2014/chart" uri="{C3380CC4-5D6E-409C-BE32-E72D297353CC}">
              <c16:uniqueId val="{00000000-D039-46C9-B7A0-A6656AF7A8A6}"/>
            </c:ext>
          </c:extLst>
        </c:ser>
        <c:dLbls>
          <c:showLegendKey val="0"/>
          <c:showVal val="0"/>
          <c:showCatName val="0"/>
          <c:showSerName val="0"/>
          <c:showPercent val="0"/>
          <c:showBubbleSize val="0"/>
        </c:dLbls>
        <c:gapWidth val="150"/>
        <c:axId val="118727040"/>
        <c:axId val="1187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663.76</c:v>
                </c:pt>
                <c:pt idx="4">
                  <c:v>566.35</c:v>
                </c:pt>
              </c:numCache>
            </c:numRef>
          </c:val>
          <c:smooth val="0"/>
          <c:extLst>
            <c:ext xmlns:c16="http://schemas.microsoft.com/office/drawing/2014/chart" uri="{C3380CC4-5D6E-409C-BE32-E72D297353CC}">
              <c16:uniqueId val="{00000001-D039-46C9-B7A0-A6656AF7A8A6}"/>
            </c:ext>
          </c:extLst>
        </c:ser>
        <c:dLbls>
          <c:showLegendKey val="0"/>
          <c:showVal val="0"/>
          <c:showCatName val="0"/>
          <c:showSerName val="0"/>
          <c:showPercent val="0"/>
          <c:showBubbleSize val="0"/>
        </c:dLbls>
        <c:marker val="1"/>
        <c:smooth val="0"/>
        <c:axId val="118727040"/>
        <c:axId val="118728960"/>
      </c:lineChart>
      <c:dateAx>
        <c:axId val="118727040"/>
        <c:scaling>
          <c:orientation val="minMax"/>
        </c:scaling>
        <c:delete val="1"/>
        <c:axPos val="b"/>
        <c:numFmt formatCode="ge" sourceLinked="1"/>
        <c:majorTickMark val="none"/>
        <c:minorTickMark val="none"/>
        <c:tickLblPos val="none"/>
        <c:crossAx val="118728960"/>
        <c:crosses val="autoZero"/>
        <c:auto val="1"/>
        <c:lblOffset val="100"/>
        <c:baseTimeUnit val="years"/>
      </c:dateAx>
      <c:valAx>
        <c:axId val="1187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76.72</c:v>
                </c:pt>
                <c:pt idx="1">
                  <c:v>84.93</c:v>
                </c:pt>
                <c:pt idx="2">
                  <c:v>83.73</c:v>
                </c:pt>
                <c:pt idx="3">
                  <c:v>67.03</c:v>
                </c:pt>
                <c:pt idx="4">
                  <c:v>87.64</c:v>
                </c:pt>
              </c:numCache>
            </c:numRef>
          </c:val>
          <c:extLst>
            <c:ext xmlns:c16="http://schemas.microsoft.com/office/drawing/2014/chart" uri="{C3380CC4-5D6E-409C-BE32-E72D297353CC}">
              <c16:uniqueId val="{00000000-ABD3-4903-AB91-0F0682DEC301}"/>
            </c:ext>
          </c:extLst>
        </c:ser>
        <c:dLbls>
          <c:showLegendKey val="0"/>
          <c:showVal val="0"/>
          <c:showCatName val="0"/>
          <c:showSerName val="0"/>
          <c:showPercent val="0"/>
          <c:showBubbleSize val="0"/>
        </c:dLbls>
        <c:gapWidth val="150"/>
        <c:axId val="118849536"/>
        <c:axId val="1188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53.76</c:v>
                </c:pt>
                <c:pt idx="4">
                  <c:v>52.27</c:v>
                </c:pt>
              </c:numCache>
            </c:numRef>
          </c:val>
          <c:smooth val="0"/>
          <c:extLst>
            <c:ext xmlns:c16="http://schemas.microsoft.com/office/drawing/2014/chart" uri="{C3380CC4-5D6E-409C-BE32-E72D297353CC}">
              <c16:uniqueId val="{00000001-ABD3-4903-AB91-0F0682DEC301}"/>
            </c:ext>
          </c:extLst>
        </c:ser>
        <c:dLbls>
          <c:showLegendKey val="0"/>
          <c:showVal val="0"/>
          <c:showCatName val="0"/>
          <c:showSerName val="0"/>
          <c:showPercent val="0"/>
          <c:showBubbleSize val="0"/>
        </c:dLbls>
        <c:marker val="1"/>
        <c:smooth val="0"/>
        <c:axId val="118849536"/>
        <c:axId val="118851456"/>
      </c:lineChart>
      <c:dateAx>
        <c:axId val="118849536"/>
        <c:scaling>
          <c:orientation val="minMax"/>
        </c:scaling>
        <c:delete val="1"/>
        <c:axPos val="b"/>
        <c:numFmt formatCode="ge" sourceLinked="1"/>
        <c:majorTickMark val="none"/>
        <c:minorTickMark val="none"/>
        <c:tickLblPos val="none"/>
        <c:crossAx val="118851456"/>
        <c:crosses val="autoZero"/>
        <c:auto val="1"/>
        <c:lblOffset val="100"/>
        <c:baseTimeUnit val="years"/>
      </c:dateAx>
      <c:valAx>
        <c:axId val="1188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239.09</c:v>
                </c:pt>
                <c:pt idx="1">
                  <c:v>222.42</c:v>
                </c:pt>
                <c:pt idx="2">
                  <c:v>225.94</c:v>
                </c:pt>
                <c:pt idx="3">
                  <c:v>279.57</c:v>
                </c:pt>
                <c:pt idx="4">
                  <c:v>213.28</c:v>
                </c:pt>
              </c:numCache>
            </c:numRef>
          </c:val>
          <c:extLst>
            <c:ext xmlns:c16="http://schemas.microsoft.com/office/drawing/2014/chart" uri="{C3380CC4-5D6E-409C-BE32-E72D297353CC}">
              <c16:uniqueId val="{00000000-6827-4F2D-85AA-B00CC25DEB5B}"/>
            </c:ext>
          </c:extLst>
        </c:ser>
        <c:dLbls>
          <c:showLegendKey val="0"/>
          <c:showVal val="0"/>
          <c:showCatName val="0"/>
          <c:showSerName val="0"/>
          <c:showPercent val="0"/>
          <c:showBubbleSize val="0"/>
        </c:dLbls>
        <c:gapWidth val="150"/>
        <c:axId val="118870016"/>
        <c:axId val="1188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275.25</c:v>
                </c:pt>
                <c:pt idx="4">
                  <c:v>291.01</c:v>
                </c:pt>
              </c:numCache>
            </c:numRef>
          </c:val>
          <c:smooth val="0"/>
          <c:extLst>
            <c:ext xmlns:c16="http://schemas.microsoft.com/office/drawing/2014/chart" uri="{C3380CC4-5D6E-409C-BE32-E72D297353CC}">
              <c16:uniqueId val="{00000001-6827-4F2D-85AA-B00CC25DEB5B}"/>
            </c:ext>
          </c:extLst>
        </c:ser>
        <c:dLbls>
          <c:showLegendKey val="0"/>
          <c:showVal val="0"/>
          <c:showCatName val="0"/>
          <c:showSerName val="0"/>
          <c:showPercent val="0"/>
          <c:showBubbleSize val="0"/>
        </c:dLbls>
        <c:marker val="1"/>
        <c:smooth val="0"/>
        <c:axId val="118870016"/>
        <c:axId val="118871936"/>
      </c:lineChart>
      <c:dateAx>
        <c:axId val="118870016"/>
        <c:scaling>
          <c:orientation val="minMax"/>
        </c:scaling>
        <c:delete val="1"/>
        <c:axPos val="b"/>
        <c:numFmt formatCode="ge" sourceLinked="1"/>
        <c:majorTickMark val="none"/>
        <c:minorTickMark val="none"/>
        <c:tickLblPos val="none"/>
        <c:crossAx val="118871936"/>
        <c:crosses val="autoZero"/>
        <c:auto val="1"/>
        <c:lblOffset val="100"/>
        <c:baseTimeUnit val="years"/>
      </c:dateAx>
      <c:valAx>
        <c:axId val="1188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CC23" sqref="CC2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岐阜県　中津川市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
        <v>122</v>
      </c>
      <c r="AE8" s="49"/>
      <c r="AF8" s="49"/>
      <c r="AG8" s="49"/>
      <c r="AH8" s="49"/>
      <c r="AI8" s="49"/>
      <c r="AJ8" s="49"/>
      <c r="AK8" s="4"/>
      <c r="AL8" s="50">
        <f>データ!S6</f>
        <v>80295</v>
      </c>
      <c r="AM8" s="50"/>
      <c r="AN8" s="50"/>
      <c r="AO8" s="50"/>
      <c r="AP8" s="50"/>
      <c r="AQ8" s="50"/>
      <c r="AR8" s="50"/>
      <c r="AS8" s="50"/>
      <c r="AT8" s="45">
        <f>データ!T6</f>
        <v>676.45</v>
      </c>
      <c r="AU8" s="45"/>
      <c r="AV8" s="45"/>
      <c r="AW8" s="45"/>
      <c r="AX8" s="45"/>
      <c r="AY8" s="45"/>
      <c r="AZ8" s="45"/>
      <c r="BA8" s="45"/>
      <c r="BB8" s="45">
        <f>データ!U6</f>
        <v>118.7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0.33</v>
      </c>
      <c r="Q10" s="45"/>
      <c r="R10" s="45"/>
      <c r="S10" s="45"/>
      <c r="T10" s="45"/>
      <c r="U10" s="45"/>
      <c r="V10" s="45"/>
      <c r="W10" s="45">
        <f>データ!Q6</f>
        <v>100</v>
      </c>
      <c r="X10" s="45"/>
      <c r="Y10" s="45"/>
      <c r="Z10" s="45"/>
      <c r="AA10" s="45"/>
      <c r="AB10" s="45"/>
      <c r="AC10" s="45"/>
      <c r="AD10" s="50">
        <f>データ!R6</f>
        <v>3672</v>
      </c>
      <c r="AE10" s="50"/>
      <c r="AF10" s="50"/>
      <c r="AG10" s="50"/>
      <c r="AH10" s="50"/>
      <c r="AI10" s="50"/>
      <c r="AJ10" s="50"/>
      <c r="AK10" s="2"/>
      <c r="AL10" s="50">
        <f>データ!V6</f>
        <v>261</v>
      </c>
      <c r="AM10" s="50"/>
      <c r="AN10" s="50"/>
      <c r="AO10" s="50"/>
      <c r="AP10" s="50"/>
      <c r="AQ10" s="50"/>
      <c r="AR10" s="50"/>
      <c r="AS10" s="50"/>
      <c r="AT10" s="45">
        <f>データ!W6</f>
        <v>0.05</v>
      </c>
      <c r="AU10" s="45"/>
      <c r="AV10" s="45"/>
      <c r="AW10" s="45"/>
      <c r="AX10" s="45"/>
      <c r="AY10" s="45"/>
      <c r="AZ10" s="45"/>
      <c r="BA10" s="45"/>
      <c r="BB10" s="45">
        <f>データ!X6</f>
        <v>5220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212067</v>
      </c>
      <c r="D6" s="33">
        <f t="shared" si="3"/>
        <v>47</v>
      </c>
      <c r="E6" s="33">
        <f t="shared" si="3"/>
        <v>18</v>
      </c>
      <c r="F6" s="33">
        <f t="shared" si="3"/>
        <v>1</v>
      </c>
      <c r="G6" s="33">
        <f t="shared" si="3"/>
        <v>0</v>
      </c>
      <c r="H6" s="33" t="str">
        <f t="shared" si="3"/>
        <v>岐阜県　中津川市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0.33</v>
      </c>
      <c r="Q6" s="34">
        <f t="shared" si="3"/>
        <v>100</v>
      </c>
      <c r="R6" s="34">
        <f t="shared" si="3"/>
        <v>3672</v>
      </c>
      <c r="S6" s="34">
        <f t="shared" si="3"/>
        <v>80295</v>
      </c>
      <c r="T6" s="34">
        <f t="shared" si="3"/>
        <v>676.45</v>
      </c>
      <c r="U6" s="34">
        <f t="shared" si="3"/>
        <v>118.7</v>
      </c>
      <c r="V6" s="34">
        <f t="shared" si="3"/>
        <v>261</v>
      </c>
      <c r="W6" s="34">
        <f t="shared" si="3"/>
        <v>0.05</v>
      </c>
      <c r="X6" s="34">
        <f t="shared" si="3"/>
        <v>5220</v>
      </c>
      <c r="Y6" s="35">
        <f>IF(Y7="",NA(),Y7)</f>
        <v>73.8</v>
      </c>
      <c r="Z6" s="35">
        <f t="shared" ref="Z6:AH6" si="4">IF(Z7="",NA(),Z7)</f>
        <v>78.25</v>
      </c>
      <c r="AA6" s="35">
        <f t="shared" si="4"/>
        <v>77.430000000000007</v>
      </c>
      <c r="AB6" s="35">
        <f t="shared" si="4"/>
        <v>62.14</v>
      </c>
      <c r="AC6" s="35">
        <f t="shared" si="4"/>
        <v>79.05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469.33</v>
      </c>
      <c r="BJ6" s="34">
        <f t="shared" si="7"/>
        <v>0</v>
      </c>
      <c r="BK6" s="35">
        <f t="shared" si="7"/>
        <v>862.78</v>
      </c>
      <c r="BL6" s="35">
        <f t="shared" si="7"/>
        <v>803.29</v>
      </c>
      <c r="BM6" s="35">
        <f t="shared" si="7"/>
        <v>760.12</v>
      </c>
      <c r="BN6" s="35">
        <f t="shared" si="7"/>
        <v>663.76</v>
      </c>
      <c r="BO6" s="35">
        <f t="shared" si="7"/>
        <v>566.35</v>
      </c>
      <c r="BP6" s="34" t="str">
        <f>IF(BP7="","",IF(BP7="-","【-】","【"&amp;SUBSTITUTE(TEXT(BP7,"#,##0.00"),"-","△")&amp;"】"))</f>
        <v>【559.52】</v>
      </c>
      <c r="BQ6" s="35">
        <f>IF(BQ7="",NA(),BQ7)</f>
        <v>76.72</v>
      </c>
      <c r="BR6" s="35">
        <f t="shared" ref="BR6:BZ6" si="8">IF(BR7="",NA(),BR7)</f>
        <v>84.93</v>
      </c>
      <c r="BS6" s="35">
        <f t="shared" si="8"/>
        <v>83.73</v>
      </c>
      <c r="BT6" s="35">
        <f t="shared" si="8"/>
        <v>67.03</v>
      </c>
      <c r="BU6" s="35">
        <f t="shared" si="8"/>
        <v>87.64</v>
      </c>
      <c r="BV6" s="35">
        <f t="shared" si="8"/>
        <v>54.55</v>
      </c>
      <c r="BW6" s="35">
        <f t="shared" si="8"/>
        <v>56.63</v>
      </c>
      <c r="BX6" s="35">
        <f t="shared" si="8"/>
        <v>50.17</v>
      </c>
      <c r="BY6" s="35">
        <f t="shared" si="8"/>
        <v>53.76</v>
      </c>
      <c r="BZ6" s="35">
        <f t="shared" si="8"/>
        <v>52.27</v>
      </c>
      <c r="CA6" s="34" t="str">
        <f>IF(CA7="","",IF(CA7="-","【-】","【"&amp;SUBSTITUTE(TEXT(CA7,"#,##0.00"),"-","△")&amp;"】"))</f>
        <v>【52.20】</v>
      </c>
      <c r="CB6" s="35">
        <f>IF(CB7="",NA(),CB7)</f>
        <v>239.09</v>
      </c>
      <c r="CC6" s="35">
        <f t="shared" ref="CC6:CK6" si="9">IF(CC7="",NA(),CC7)</f>
        <v>222.42</v>
      </c>
      <c r="CD6" s="35">
        <f t="shared" si="9"/>
        <v>225.94</v>
      </c>
      <c r="CE6" s="35">
        <f t="shared" si="9"/>
        <v>279.57</v>
      </c>
      <c r="CF6" s="35">
        <f t="shared" si="9"/>
        <v>213.28</v>
      </c>
      <c r="CG6" s="35">
        <f t="shared" si="9"/>
        <v>275.64999999999998</v>
      </c>
      <c r="CH6" s="35">
        <f t="shared" si="9"/>
        <v>272.66000000000003</v>
      </c>
      <c r="CI6" s="35">
        <f t="shared" si="9"/>
        <v>329.08</v>
      </c>
      <c r="CJ6" s="35">
        <f t="shared" si="9"/>
        <v>275.25</v>
      </c>
      <c r="CK6" s="35">
        <f t="shared" si="9"/>
        <v>291.01</v>
      </c>
      <c r="CL6" s="34" t="str">
        <f>IF(CL7="","",IF(CL7="-","【-】","【"&amp;SUBSTITUTE(TEXT(CL7,"#,##0.00"),"-","△")&amp;"】"))</f>
        <v>【295.20】</v>
      </c>
      <c r="CM6" s="35">
        <f>IF(CM7="",NA(),CM7)</f>
        <v>50</v>
      </c>
      <c r="CN6" s="35">
        <f t="shared" ref="CN6:CV6" si="10">IF(CN7="",NA(),CN7)</f>
        <v>50</v>
      </c>
      <c r="CO6" s="35">
        <f t="shared" si="10"/>
        <v>50.86</v>
      </c>
      <c r="CP6" s="35">
        <f t="shared" si="10"/>
        <v>50</v>
      </c>
      <c r="CQ6" s="35">
        <f t="shared" si="10"/>
        <v>51.72</v>
      </c>
      <c r="CR6" s="35">
        <f t="shared" si="10"/>
        <v>58.58</v>
      </c>
      <c r="CS6" s="35">
        <f t="shared" si="10"/>
        <v>58.82</v>
      </c>
      <c r="CT6" s="35">
        <f t="shared" si="10"/>
        <v>51.54</v>
      </c>
      <c r="CU6" s="35">
        <f t="shared" si="10"/>
        <v>54.14</v>
      </c>
      <c r="CV6" s="35">
        <f t="shared" si="10"/>
        <v>132.99</v>
      </c>
      <c r="CW6" s="34" t="str">
        <f>IF(CW7="","",IF(CW7="-","【-】","【"&amp;SUBSTITUTE(TEXT(CW7,"#,##0.00"),"-","△")&amp;"】"))</f>
        <v>【122.90】</v>
      </c>
      <c r="CX6" s="35">
        <f>IF(CX7="",NA(),CX7)</f>
        <v>94.4</v>
      </c>
      <c r="CY6" s="35">
        <f t="shared" ref="CY6:DG6" si="11">IF(CY7="",NA(),CY7)</f>
        <v>94.02</v>
      </c>
      <c r="CZ6" s="35">
        <f t="shared" si="11"/>
        <v>83.91</v>
      </c>
      <c r="DA6" s="35">
        <f t="shared" si="11"/>
        <v>83.91</v>
      </c>
      <c r="DB6" s="35">
        <f t="shared" si="11"/>
        <v>83.91</v>
      </c>
      <c r="DC6" s="35">
        <f t="shared" si="11"/>
        <v>72.31</v>
      </c>
      <c r="DD6" s="35">
        <f t="shared" si="11"/>
        <v>71.760000000000005</v>
      </c>
      <c r="DE6" s="35">
        <f t="shared" si="11"/>
        <v>71.599999999999994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212067</v>
      </c>
      <c r="D7" s="37">
        <v>47</v>
      </c>
      <c r="E7" s="37">
        <v>18</v>
      </c>
      <c r="F7" s="37">
        <v>1</v>
      </c>
      <c r="G7" s="37">
        <v>0</v>
      </c>
      <c r="H7" s="37" t="s">
        <v>110</v>
      </c>
      <c r="I7" s="37" t="s">
        <v>111</v>
      </c>
      <c r="J7" s="37" t="s">
        <v>112</v>
      </c>
      <c r="K7" s="37" t="s">
        <v>113</v>
      </c>
      <c r="L7" s="37" t="s">
        <v>114</v>
      </c>
      <c r="M7" s="37"/>
      <c r="N7" s="38" t="s">
        <v>115</v>
      </c>
      <c r="O7" s="38" t="s">
        <v>116</v>
      </c>
      <c r="P7" s="38">
        <v>0.33</v>
      </c>
      <c r="Q7" s="38">
        <v>100</v>
      </c>
      <c r="R7" s="38">
        <v>3672</v>
      </c>
      <c r="S7" s="38">
        <v>80295</v>
      </c>
      <c r="T7" s="38">
        <v>676.45</v>
      </c>
      <c r="U7" s="38">
        <v>118.7</v>
      </c>
      <c r="V7" s="38">
        <v>261</v>
      </c>
      <c r="W7" s="38">
        <v>0.05</v>
      </c>
      <c r="X7" s="38">
        <v>5220</v>
      </c>
      <c r="Y7" s="38">
        <v>73.8</v>
      </c>
      <c r="Z7" s="38">
        <v>78.25</v>
      </c>
      <c r="AA7" s="38">
        <v>77.430000000000007</v>
      </c>
      <c r="AB7" s="38">
        <v>62.14</v>
      </c>
      <c r="AC7" s="38">
        <v>79.05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469.33</v>
      </c>
      <c r="BJ7" s="38">
        <v>0</v>
      </c>
      <c r="BK7" s="38">
        <v>862.78</v>
      </c>
      <c r="BL7" s="38">
        <v>803.29</v>
      </c>
      <c r="BM7" s="38">
        <v>760.12</v>
      </c>
      <c r="BN7" s="38">
        <v>663.76</v>
      </c>
      <c r="BO7" s="38">
        <v>566.35</v>
      </c>
      <c r="BP7" s="38">
        <v>559.52</v>
      </c>
      <c r="BQ7" s="38">
        <v>76.72</v>
      </c>
      <c r="BR7" s="38">
        <v>84.93</v>
      </c>
      <c r="BS7" s="38">
        <v>83.73</v>
      </c>
      <c r="BT7" s="38">
        <v>67.03</v>
      </c>
      <c r="BU7" s="38">
        <v>87.64</v>
      </c>
      <c r="BV7" s="38">
        <v>54.55</v>
      </c>
      <c r="BW7" s="38">
        <v>56.63</v>
      </c>
      <c r="BX7" s="38">
        <v>50.17</v>
      </c>
      <c r="BY7" s="38">
        <v>53.76</v>
      </c>
      <c r="BZ7" s="38">
        <v>52.27</v>
      </c>
      <c r="CA7" s="38">
        <v>52.2</v>
      </c>
      <c r="CB7" s="38">
        <v>239.09</v>
      </c>
      <c r="CC7" s="38">
        <v>222.42</v>
      </c>
      <c r="CD7" s="38">
        <v>225.94</v>
      </c>
      <c r="CE7" s="38">
        <v>279.57</v>
      </c>
      <c r="CF7" s="38">
        <v>213.28</v>
      </c>
      <c r="CG7" s="38">
        <v>275.64999999999998</v>
      </c>
      <c r="CH7" s="38">
        <v>272.66000000000003</v>
      </c>
      <c r="CI7" s="38">
        <v>329.08</v>
      </c>
      <c r="CJ7" s="38">
        <v>275.25</v>
      </c>
      <c r="CK7" s="38">
        <v>291.01</v>
      </c>
      <c r="CL7" s="38">
        <v>295.2</v>
      </c>
      <c r="CM7" s="38">
        <v>50</v>
      </c>
      <c r="CN7" s="38">
        <v>50</v>
      </c>
      <c r="CO7" s="38">
        <v>50.86</v>
      </c>
      <c r="CP7" s="38">
        <v>50</v>
      </c>
      <c r="CQ7" s="38">
        <v>51.72</v>
      </c>
      <c r="CR7" s="38">
        <v>58.58</v>
      </c>
      <c r="CS7" s="38">
        <v>58.82</v>
      </c>
      <c r="CT7" s="38">
        <v>51.54</v>
      </c>
      <c r="CU7" s="38">
        <v>54.14</v>
      </c>
      <c r="CV7" s="38">
        <v>132.99</v>
      </c>
      <c r="CW7" s="38">
        <v>122.9</v>
      </c>
      <c r="CX7" s="38">
        <v>94.4</v>
      </c>
      <c r="CY7" s="38">
        <v>94.02</v>
      </c>
      <c r="CZ7" s="38">
        <v>83.91</v>
      </c>
      <c r="DA7" s="38">
        <v>83.91</v>
      </c>
      <c r="DB7" s="38">
        <v>83.91</v>
      </c>
      <c r="DC7" s="38">
        <v>72.31</v>
      </c>
      <c r="DD7" s="38">
        <v>71.760000000000005</v>
      </c>
      <c r="DE7" s="38">
        <v>71.599999999999994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2018-02-19T00:56:31Z</cp:lastPrinted>
  <dcterms:created xsi:type="dcterms:W3CDTF">2017-12-25T02:43:37Z</dcterms:created>
  <dcterms:modified xsi:type="dcterms:W3CDTF">2018-02-19T00:56:32Z</dcterms:modified>
  <cp:category/>
</cp:coreProperties>
</file>