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4290\Desktop\"/>
    </mc:Choice>
  </mc:AlternateContent>
  <bookViews>
    <workbookView xWindow="0" yWindow="0" windowWidth="28800" windowHeight="12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W36" i="10"/>
  <c r="BW37"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<sst xmlns="http://schemas.openxmlformats.org/spreadsheetml/2006/main" count="1132" uniqueCount="637">
  <si>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</si>
  <si>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</si>
  <si>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</si>
  <si>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</si>
  <si>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</si>
  <si>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</si>
  <si>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</si>
  <si>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</si>
  <si>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</si>
  <si>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</si>
  <si>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</si>
  <si>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</si>
  <si>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</si>
  <si>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</si>
  <si>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</si>
  <si>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</si>
  <si>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</si>
  <si>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</si>
  <si>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</si>
  <si>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</si>
  <si>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</si>
  <si>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</si>
  <si>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</si>
  <si>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</si>
  <si>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</si>
  <si>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</si>
  <si>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</si>
  <si>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</si>
  <si>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</si>
  <si>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</si>
  <si>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</si>
  <si>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</si>
  <si>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</si>
  <si>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</si>
  <si>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</si>
  <si>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</si>
  <si>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</si>
  <si>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</si>
  <si>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</si>
  <si>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</si>
  <si>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</si>
  <si>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</si>
  <si>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</si>
  <si>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</si>
  <si>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</si>
  <si>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</si>
  <si>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</si>
  <si>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</si>
  <si>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</si>
  <si>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</si>
  <si>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</si>
  <si>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</si>
  <si>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</si>
  <si>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</si>
  <si>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</si>
  <si>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</si>
  <si>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</si>
  <si>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</si>
  <si>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</si>
  <si>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</si>
  <si>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</si>
  <si>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</si>
  <si>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</si>
  <si>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</si>
  <si>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</si>
  <si>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</si>
  <si>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</si>
  <si>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</si>
  <si>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</si>
  <si>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</si>
  <si>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</si>
  <si>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</si>
  <si>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</si>
  <si>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</si>
  <si>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</si>
  <si>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</si>
  <si>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</si>
  <si>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</si>
  <si>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</si>
  <si>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</si>
  <si>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</si>
  <si>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</si>
  <si>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</si>
  <si>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</si>
  <si>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</si>
  <si>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</si>
  <si>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</si>
  <si>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</si>
  <si>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</si>
  <si>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</si>
  <si>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</si>
  <si>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</si>
  <si>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</si>
  <si>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</si>
  <si>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</si>
  <si>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</si>
  <si>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</si>
  <si>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</si>
  <si>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中津川市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</si>
  <si>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</si>
  <si>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</si>
  <si>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</si>
  <si>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</si>
  <si>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</si>
  <si>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</si>
  <si>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</si>
  <si>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</si>
  <si>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</si>
  <si>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</si>
  <si>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</si>
  <si>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</si>
  <si>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</si>
  <si>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</si>
  <si>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</si>
  <si>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</si>
  <si>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</si>
  <si>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</si>
  <si>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</si>
  <si>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</si>
  <si>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</si>
  <si>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</si>
  <si>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</si>
  <si>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</si>
  <si>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</si>
  <si>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</si>
  <si>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</si>
  <si>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</si>
  <si>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</si>
  <si>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</si>
  <si>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</si>
  <si>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</si>
  <si>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</si>
  <si>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</si>
  <si>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</si>
  <si>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</si>
  <si>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</si>
  <si>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</si>
  <si>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</si>
  <si>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</si>
  <si>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</si>
  <si>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</si>
  <si>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</si>
  <si>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</si>
  <si>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</si>
  <si>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</si>
  <si>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</si>
  <si>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</si>
  <si>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</si>
  <si>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</si>
  <si>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</si>
  <si>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</si>
  <si>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</si>
  <si>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</si>
  <si>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</si>
  <si>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</si>
  <si>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</si>
  <si>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</si>
  <si>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</si>
  <si>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</si>
  <si>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</si>
  <si>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</si>
  <si>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</si>
  <si>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</si>
  <si>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</si>
  <si>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</si>
  <si>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</si>
  <si>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</si>
  <si>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</si>
  <si>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</si>
  <si>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</si>
  <si>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</si>
  <si>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</si>
  <si>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</si>
  <si>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</si>
  <si>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</si>
  <si>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</si>
  <si>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</si>
  <si>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</si>
  <si>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</si>
  <si>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</si>
  <si>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</si>
  <si>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</si>
  <si>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</si>
  <si>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</si>
  <si>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</si>
  <si>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</si>
  <si>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</si>
  <si>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</si>
  <si>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</si>
  <si>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</si>
  <si>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</si>
  <si>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</si>
  <si>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</si>
  <si>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</si>
  <si>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</si>
  <si>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</si>
  <si>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</si>
  <si>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</si>
  <si>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</si>
  <si>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</si>
  <si>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</si>
  <si>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</si>
  <si>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</si>
  <si>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</si>
  <si>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</si>
  <si>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</si>
  <si>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</si>
  <si>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</si>
  <si>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</si>
  <si>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</si>
  <si>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</si>
  <si>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</si>
  <si>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</si>
  <si>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</si>
  <si>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</si>
  <si>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</si>
  <si>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岐阜県中津川市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</si>
  <si>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</si>
  <si>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</si>
  <si>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</si>
  <si>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</si>
  <si>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</si>
  <si>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</si>
  <si>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</si>
  <si>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</si>
  <si>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</si>
  <si>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</si>
  <si>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</si>
  <si>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</si>
  <si>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</si>
  <si>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</si>
  <si>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</si>
  <si>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</si>
  <si>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</si>
  <si>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</si>
  <si>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</si>
  <si>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</si>
  <si>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</si>
  <si>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</si>
  <si>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</si>
  <si>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</si>
  <si>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</si>
  <si>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</si>
  <si>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</si>
  <si>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</si>
  <si>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</si>
  <si>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</si>
  <si>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</si>
  <si>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</si>
  <si>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</si>
  <si>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</si>
  <si>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</si>
  <si>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</si>
  <si>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</si>
  <si>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</si>
  <si>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</si>
  <si>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</si>
  <si>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</si>
  <si>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</si>
  <si>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</si>
  <si>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</si>
  <si>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</si>
  <si>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</si>
  <si>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</si>
  <si>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</si>
  <si>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</si>
  <si>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</si>
  <si>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</si>
  <si>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</si>
  <si>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</si>
  <si>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</si>
  <si>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</si>
  <si>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</si>
  <si>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</si>
  <si>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</si>
  <si>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</si>
  <si>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</si>
  <si>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</si>
  <si>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</si>
  <si>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</si>
  <si>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</si>
  <si>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</si>
  <si>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</si>
  <si>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</si>
  <si>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</si>
  <si>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</si>
  <si>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</si>
  <si>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</si>
  <si>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</si>
  <si>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</si>
  <si>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</si>
  <si>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</si>
  <si>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</si>
  <si>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</si>
  <si>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</si>
  <si>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</si>
  <si>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</si>
  <si>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</si>
  <si>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</si>
  <si>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</si>
  <si>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</si>
  <si>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</si>
  <si>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</si>
  <si>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</si>
  <si>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</si>
  <si>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</si>
  <si>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</si>
  <si>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</si>
  <si>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</si>
  <si>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</si>
  <si>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</si>
  <si>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</si>
  <si>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</si>
  <si>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</si>
  <si>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</si>
  <si>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</si>
  <si>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</si>
  <si>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</si>
  <si>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</si>
  <si>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</si>
  <si>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</si>
  <si>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</si>
  <si>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</si>
  <si>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</si>
  <si>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</si>
  <si>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</si>
  <si>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</si>
  <si>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</si>
  <si>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</si>
  <si>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</si>
  <si>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</si>
  <si>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</si>
  <si>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</si>
  <si>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</si>
  <si>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</si>
  <si>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</si>
  <si>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</si>
  <si>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</si>
  <si>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</si>
  <si>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</si>
  <si>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</si>
  <si>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</si>
  <si>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</si>
  <si>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</si>
  <si>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</si>
  <si>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</si>
  <si>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</si>
  <si>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</si>
  <si>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</si>
  <si>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</si>
  <si>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</si>
  <si>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</si>
  <si>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</si>
  <si>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</si>
  <si>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</si>
  <si>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</si>
  <si>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</si>
  <si>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</si>
  <si>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</si>
  <si>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</si>
  <si>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</si>
  <si>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</si>
  <si>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</si>
  <si>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</si>
  <si>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</si>
  <si>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</si>
  <si>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岐阜県中津川市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</si>
  <si>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</si>
  <si>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</si>
  <si>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</si>
  <si>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</si>
  <si>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</si>
  <si>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</si>
  <si>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</si>
  <si>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</si>
  <si>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</si>
  <si>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</si>
  <si>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</si>
  <si>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</si>
  <si>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</si>
  <si>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</si>
  <si>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</si>
  <si>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</si>
  <si>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</si>
  <si>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</si>
  <si>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</si>
  <si>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</si>
  <si>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</si>
  <si>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</si>
  <si>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</si>
  <si>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</si>
  <si>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</si>
  <si>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</si>
  <si>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</si>
  <si>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</si>
  <si>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</si>
  <si>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</si>
  <si>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</si>
  <si>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</si>
  <si>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</si>
  <si>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</si>
  <si>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国民健康保険事業会計(直営診療施設勘定)</t>
    <phoneticPr fontId="5"/>
  </si>
  <si>
    <t>介護保険事業会計</t>
    <phoneticPr fontId="5"/>
  </si>
  <si>
    <t>後期高齢者医療事業会計</t>
    <phoneticPr fontId="5"/>
  </si>
  <si>
    <t>駅前駐車場事業会計</t>
    <phoneticPr fontId="5"/>
  </si>
  <si>
    <t>水道事業会計</t>
    <phoneticPr fontId="5"/>
  </si>
  <si>
    <t>法適用企業</t>
    <phoneticPr fontId="5"/>
  </si>
  <si>
    <t>病院事業会計</t>
    <phoneticPr fontId="5"/>
  </si>
  <si>
    <t>下水道事業会計</t>
    <phoneticPr fontId="5"/>
  </si>
  <si>
    <t>法非適用企業</t>
    <phoneticPr fontId="5"/>
  </si>
  <si>
    <t>農業集落排水事業会計</t>
    <phoneticPr fontId="5"/>
  </si>
  <si>
    <t>法非適用企業</t>
    <phoneticPr fontId="5"/>
  </si>
  <si>
    <t>特定環境保全公共下水道事業会計</t>
    <phoneticPr fontId="5"/>
  </si>
  <si>
    <t>法非適用企業</t>
    <phoneticPr fontId="5"/>
  </si>
  <si>
    <t>個別排水処理事業会計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</si>
  <si>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</si>
  <si>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</si>
  <si>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</si>
  <si>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</si>
  <si>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</si>
  <si>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</si>
  <si>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</si>
  <si>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</si>
  <si>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</si>
  <si>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</si>
  <si>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</si>
  <si>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</si>
  <si>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</si>
  <si>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</si>
  <si>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</si>
  <si>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</si>
  <si>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</si>
  <si>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</si>
  <si>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</si>
  <si>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</si>
  <si>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</si>
  <si>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</si>
  <si>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</si>
  <si>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</si>
  <si>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</si>
  <si>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</si>
  <si>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</si>
  <si>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</si>
  <si>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</si>
  <si>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</si>
  <si>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</si>
  <si>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</si>
  <si>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</si>
  <si>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</si>
  <si>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</si>
  <si>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</si>
  <si>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</si>
  <si>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</si>
  <si>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</si>
  <si>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</si>
  <si>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</si>
  <si>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</si>
  <si>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</si>
  <si>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</si>
  <si>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</si>
  <si>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</si>
  <si>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</si>
  <si>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</si>
  <si>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</si>
  <si>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</si>
  <si>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</si>
  <si>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</si>
  <si>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</si>
  <si>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</si>
  <si>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</si>
  <si>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</si>
  <si>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</si>
  <si>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</si>
  <si>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</si>
  <si>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</si>
  <si>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</si>
  <si>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</si>
  <si>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</si>
  <si>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</si>
  <si>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</si>
  <si>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</si>
  <si>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</si>
  <si>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</si>
  <si>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</si>
  <si>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</si>
  <si>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</si>
  <si>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</si>
  <si>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</si>
  <si>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</si>
  <si>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</si>
  <si>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</si>
  <si>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</si>
  <si>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</si>
  <si>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</si>
  <si>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</si>
  <si>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</si>
  <si>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</si>
  <si>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</si>
  <si>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</si>
  <si>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</si>
  <si>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</si>
  <si>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</si>
  <si>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</si>
  <si>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</si>
  <si>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</si>
  <si>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</si>
  <si>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</si>
  <si>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</si>
  <si>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</si>
  <si>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</si>
  <si>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</si>
  <si>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</si>
  <si>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</si>
  <si>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</si>
  <si>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</si>
  <si>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</si>
  <si>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</si>
  <si>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</si>
  <si>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</si>
  <si>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</si>
  <si>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</si>
  <si>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</si>
  <si>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</si>
  <si>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</si>
  <si>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</si>
  <si>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</si>
  <si>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</si>
  <si>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</si>
  <si>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</si>
  <si>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</si>
  <si>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</si>
  <si>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</si>
  <si>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</si>
  <si>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</si>
  <si>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</si>
  <si>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</si>
  <si>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</si>
  <si>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</si>
  <si>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</si>
  <si>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</si>
  <si>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</si>
  <si>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</si>
  <si>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</si>
  <si>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</si>
  <si>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</si>
  <si>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</si>
  <si>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</si>
  <si>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</si>
  <si>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</si>
  <si>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</si>
  <si>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</si>
  <si>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</si>
  <si>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</si>
  <si>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</si>
  <si>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</si>
  <si>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</si>
  <si>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</si>
  <si>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</si>
  <si>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</si>
  <si>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</si>
  <si>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</si>
  <si>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</si>
  <si>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</si>
  <si>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</si>
  <si>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</si>
  <si>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</si>
  <si>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</si>
  <si>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</si>
  <si>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</si>
  <si>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</si>
  <si>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</si>
  <si>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</si>
  <si>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</si>
  <si>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</si>
  <si>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3.13</t>
  </si>
  <si>
    <t>▲ 1.81</t>
  </si>
  <si>
    <t>▲ 12.28</t>
  </si>
  <si>
    <t>▲ 7.25</t>
  </si>
  <si>
    <t>▲ 7.65</t>
  </si>
  <si>
    <t>一般会計</t>
  </si>
  <si>
    <t>水道事業会計</t>
  </si>
  <si>
    <t>病院事業会計</t>
  </si>
  <si>
    <t>国民健康保険事業会計(事業勘定)</t>
  </si>
  <si>
    <t>介護保険事業会計</t>
  </si>
  <si>
    <t>駅前駐車場事業会計</t>
  </si>
  <si>
    <t>下水道事業会計</t>
  </si>
  <si>
    <t>国民健康保険事業会計(直営診療施設勘定)</t>
  </si>
  <si>
    <t>その他会計（赤字）</t>
  </si>
  <si>
    <t>その他会計（黒字）</t>
  </si>
  <si>
    <t>H25末</t>
    <phoneticPr fontId="5"/>
  </si>
  <si>
    <t>H26末</t>
    <phoneticPr fontId="5"/>
  </si>
  <si>
    <t>H27末</t>
    <phoneticPr fontId="5"/>
  </si>
  <si>
    <t>H28末</t>
    <phoneticPr fontId="5"/>
  </si>
  <si>
    <t>H29末</t>
    <phoneticPr fontId="5"/>
  </si>
  <si>
    <t>基金から2,913百万円、特別会計から37百万円</t>
    <rPh sb="0" eb="2">
      <t>キキン</t>
    </rPh>
    <rPh sb="9" eb="12">
      <t>ヒャクマンエン</t>
    </rPh>
    <rPh sb="13" eb="15">
      <t>トクベツ</t>
    </rPh>
    <rPh sb="15" eb="17">
      <t>カイケイ</t>
    </rPh>
    <rPh sb="21" eb="24">
      <t>ヒャクマンエン</t>
    </rPh>
    <phoneticPr fontId="2"/>
  </si>
  <si>
    <t>法非適用企業</t>
    <rPh sb="0" eb="1">
      <t>ホウ</t>
    </rPh>
    <rPh sb="1" eb="2">
      <t>ヒ</t>
    </rPh>
    <rPh sb="2" eb="4">
      <t>テキヨウ</t>
    </rPh>
    <rPh sb="4" eb="6">
      <t>キギョウ</t>
    </rPh>
    <phoneticPr fontId="2"/>
  </si>
  <si>
    <t>-</t>
    <phoneticPr fontId="2"/>
  </si>
  <si>
    <t>岐阜県市町村会館組合</t>
    <rPh sb="0" eb="3">
      <t>ギフケン</t>
    </rPh>
    <rPh sb="3" eb="6">
      <t>シチョウソン</t>
    </rPh>
    <rPh sb="6" eb="8">
      <t>カイカン</t>
    </rPh>
    <rPh sb="8" eb="10">
      <t>クミアイ</t>
    </rPh>
    <phoneticPr fontId="2"/>
  </si>
  <si>
    <t>東濃農業共済事務組合</t>
    <rPh sb="0" eb="2">
      <t>トウノウ</t>
    </rPh>
    <rPh sb="2" eb="4">
      <t>ノウギョウ</t>
    </rPh>
    <rPh sb="4" eb="6">
      <t>キョウサイ</t>
    </rPh>
    <rPh sb="6" eb="8">
      <t>ジム</t>
    </rPh>
    <rPh sb="8" eb="10">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</si>
  <si>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</si>
  <si>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5">
      <t>コウキコウレイシャ</t>
    </rPh>
    <rPh sb="5" eb="7">
      <t>イリョウ</t>
    </rPh>
    <rPh sb="7" eb="9">
      <t>レンゴウ</t>
    </rPh>
    <rPh sb="10" eb="12">
      <t>トクベツ</t>
    </rPh>
    <rPh sb="12" eb="14">
      <t>カイケイ</t>
    </rPh>
    <rPh sb="14" eb="15">
      <t>ブン</t>
    </rPh>
    <phoneticPr fontId="2"/>
  </si>
  <si>
    <t>法適用</t>
    <rPh sb="0" eb="1">
      <t>ホウ</t>
    </rPh>
    <rPh sb="1" eb="3">
      <t>テキヨウ</t>
    </rPh>
    <phoneticPr fontId="2"/>
  </si>
  <si>
    <t>中津川市土地開発公社</t>
    <rPh sb="0" eb="4">
      <t>ナカツガワシ</t>
    </rPh>
    <rPh sb="4" eb="6">
      <t>トチ</t>
    </rPh>
    <rPh sb="6" eb="8">
      <t>カイハツ</t>
    </rPh>
    <rPh sb="8" eb="10">
      <t>コウシャ</t>
    </rPh>
    <phoneticPr fontId="2"/>
  </si>
  <si>
    <t>（一財）椛の湖ふれあい村</t>
    <rPh sb="1" eb="3">
      <t>イチザイ</t>
    </rPh>
    <rPh sb="4" eb="5">
      <t>カバ</t>
    </rPh>
    <rPh sb="6" eb="7">
      <t>ミズウミ</t>
    </rPh>
    <rPh sb="11" eb="12">
      <t>ムラ</t>
    </rPh>
    <phoneticPr fontId="2"/>
  </si>
  <si>
    <t>（一財）付知町振興協会</t>
    <rPh sb="1" eb="3">
      <t>イチザイ</t>
    </rPh>
    <rPh sb="4" eb="7">
      <t>ツケチチョウ</t>
    </rPh>
    <rPh sb="7" eb="9">
      <t>シンコウ</t>
    </rPh>
    <rPh sb="9" eb="11">
      <t>キョウカイ</t>
    </rPh>
    <phoneticPr fontId="2"/>
  </si>
  <si>
    <t>（株）阿木レイクサイド</t>
    <rPh sb="1" eb="2">
      <t>カブ</t>
    </rPh>
    <rPh sb="3" eb="5">
      <t>アギ</t>
    </rPh>
    <phoneticPr fontId="2"/>
  </si>
  <si>
    <t>山口特産開発</t>
    <rPh sb="0" eb="2">
      <t>ヤマグチ</t>
    </rPh>
    <rPh sb="2" eb="4">
      <t>トクサン</t>
    </rPh>
    <rPh sb="4" eb="6">
      <t>カイハツ</t>
    </rPh>
    <phoneticPr fontId="2"/>
  </si>
  <si>
    <t>中津川・恵那地域勤労者福祉サービスセンター</t>
    <rPh sb="0" eb="3">
      <t>ナカツガワ</t>
    </rPh>
    <rPh sb="4" eb="6">
      <t>エナ</t>
    </rPh>
    <rPh sb="6" eb="8">
      <t>チイキ</t>
    </rPh>
    <rPh sb="8" eb="11">
      <t>キンロウシャ</t>
    </rPh>
    <rPh sb="11" eb="13">
      <t>フクシ</t>
    </rPh>
    <phoneticPr fontId="2"/>
  </si>
  <si>
    <t>（一財）纐纈忠行育英基金</t>
    <rPh sb="1" eb="3">
      <t>イチザイ</t>
    </rPh>
    <rPh sb="4" eb="6">
      <t>コウケツ</t>
    </rPh>
    <rPh sb="6" eb="8">
      <t>タダユキ</t>
    </rPh>
    <rPh sb="8" eb="10">
      <t>イクエイ</t>
    </rPh>
    <rPh sb="10" eb="12">
      <t>キキン</t>
    </rPh>
    <phoneticPr fontId="2"/>
  </si>
  <si>
    <t>明知鉄道（株）</t>
    <rPh sb="0" eb="2">
      <t>アケチ</t>
    </rPh>
    <rPh sb="2" eb="4">
      <t>テツドウ</t>
    </rPh>
    <rPh sb="5" eb="6">
      <t>カブ</t>
    </rPh>
    <phoneticPr fontId="2"/>
  </si>
  <si>
    <t>-</t>
    <phoneticPr fontId="2"/>
  </si>
  <si>
    <t>-</t>
    <phoneticPr fontId="2"/>
  </si>
  <si>
    <t>-</t>
    <phoneticPr fontId="2"/>
  </si>
  <si>
    <t>-</t>
    <phoneticPr fontId="2"/>
  </si>
  <si>
    <t>地域振興基金</t>
    <rPh sb="0" eb="2">
      <t>チイキ</t>
    </rPh>
    <rPh sb="2" eb="4">
      <t>シンコウ</t>
    </rPh>
    <rPh sb="4" eb="6">
      <t>キキン</t>
    </rPh>
    <phoneticPr fontId="2"/>
  </si>
  <si>
    <t>リニア中央新幹線まちづくり基金</t>
    <rPh sb="3" eb="5">
      <t>チュウオウ</t>
    </rPh>
    <rPh sb="5" eb="8">
      <t>シンカンセン</t>
    </rPh>
    <rPh sb="13" eb="15">
      <t>キキン</t>
    </rPh>
    <phoneticPr fontId="2"/>
  </si>
  <si>
    <t>公共施設整備運営基金</t>
    <rPh sb="0" eb="2">
      <t>コウキョウ</t>
    </rPh>
    <rPh sb="2" eb="4">
      <t>シセツ</t>
    </rPh>
    <rPh sb="4" eb="6">
      <t>セイビ</t>
    </rPh>
    <rPh sb="6" eb="8">
      <t>ウンエイ</t>
    </rPh>
    <rPh sb="8" eb="10">
      <t>キキン</t>
    </rPh>
    <phoneticPr fontId="2"/>
  </si>
  <si>
    <t>職員退職手当基金</t>
    <rPh sb="0" eb="2">
      <t>ショクイン</t>
    </rPh>
    <rPh sb="2" eb="4">
      <t>タイショク</t>
    </rPh>
    <rPh sb="4" eb="6">
      <t>テアテ</t>
    </rPh>
    <rPh sb="6" eb="8">
      <t>キキン</t>
    </rPh>
    <phoneticPr fontId="2"/>
  </si>
  <si>
    <t>しあわせづくり基金</t>
    <rPh sb="7" eb="9">
      <t>キキン</t>
    </rPh>
    <phoneticPr fontId="2"/>
  </si>
  <si>
    <t>-</t>
    <phoneticPr fontId="2"/>
  </si>
  <si>
    <t>-</t>
    <phoneticPr fontId="2"/>
  </si>
  <si>
    <t>-</t>
    <phoneticPr fontId="2"/>
  </si>
  <si>
    <t>基金繰入55百万円</t>
    <rPh sb="0" eb="2">
      <t>キキン</t>
    </rPh>
    <rPh sb="2" eb="4">
      <t>クリイレ</t>
    </rPh>
    <rPh sb="6" eb="9">
      <t>ヒャクマンエン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</si>
  <si>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</si>
  <si>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</si>
  <si>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</si>
  <si>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</si>
  <si>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</si>
  <si>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</si>
  <si>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</si>
  <si>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</si>
  <si>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</si>
  <si>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</si>
  <si>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</si>
  <si>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平成18年度から25年度にかけて実施した計画的な繰上返済や公債費負担適正化計画に基づき、返す以上に借りないを原則とした取り組みにより、借金残高を減少させて将来負担比率は減少しているものの、平成26年度地域振興基金造成のため一時的に残高が増加したこと、病院事業会計に対して資金不足の解消のため特別繰出を行ったことにより、実質公債費比率は上昇に転じ、類似団体平均より高く推移している。今後はリニア関連事業を始めとした大型事業が控えていることから、実質公債費比率だけでなく将来負担比率についても今後も数値の横ばい又は上昇が想定されるため、一般会計だけでなく企業会計においても経営の効率化を進める中で借金の圧縮を行いつつ、基金を計画的に積み立てていくことで、両数値の抑制に努めていく必要がある。
</t>
    <rPh sb="191" eb="193">
      <t>コンゴ</t>
    </rPh>
    <rPh sb="197" eb="199">
      <t>カンレン</t>
    </rPh>
    <rPh sb="199" eb="201">
      <t>ジギョウ</t>
    </rPh>
    <rPh sb="202" eb="203">
      <t>ハジ</t>
    </rPh>
    <rPh sb="207" eb="209">
      <t>オオガタ</t>
    </rPh>
    <rPh sb="209" eb="211">
      <t>ジギョウ</t>
    </rPh>
    <rPh sb="212" eb="213">
      <t>ヒカ</t>
    </rPh>
    <rPh sb="222" eb="224">
      <t>ジッシツ</t>
    </rPh>
    <rPh sb="224" eb="226">
      <t>コウサイ</t>
    </rPh>
    <rPh sb="226" eb="227">
      <t>ヒ</t>
    </rPh>
    <rPh sb="227" eb="229">
      <t>ヒリツ</t>
    </rPh>
    <rPh sb="234" eb="236">
      <t>ショウライ</t>
    </rPh>
    <rPh sb="236" eb="238">
      <t>フタン</t>
    </rPh>
    <rPh sb="238" eb="240">
      <t>ヒリツ</t>
    </rPh>
    <rPh sb="251" eb="252">
      <t>ヨコ</t>
    </rPh>
    <rPh sb="254" eb="255">
      <t>マタ</t>
    </rPh>
    <rPh sb="308" eb="310">
      <t>キキン</t>
    </rPh>
    <rPh sb="311" eb="313">
      <t>ケイカク</t>
    </rPh>
    <rPh sb="313" eb="314">
      <t>テキ</t>
    </rPh>
    <rPh sb="315" eb="316">
      <t>ツ</t>
    </rPh>
    <rPh sb="317" eb="318">
      <t>タ</t>
    </rPh>
    <rPh sb="326" eb="327">
      <t>リョウ</t>
    </rPh>
    <rPh sb="327" eb="329">
      <t>スウチ</t>
    </rPh>
    <rPh sb="338" eb="340">
      <t>ヒツヨウ</t>
    </rPh>
    <phoneticPr fontId="5"/>
  </si>
  <si>
    <t>実質公債費比率</t>
    <phoneticPr fontId="5"/>
  </si>
  <si>
    <t>　平成30年度の有形固定資産減価償却率は56.2％、将来負担比率は6.4％であり、類似団体内平均と比較して低い水準にある。将来負担比率を減少することができた主な要因として、公債費負担適正化計画に基づき返す以上に借りないを原則とした取り組みを行ったことで、地方債現残高を前年度から約25億円減少させることができたことが挙げられる。一方で有形固定資産減価償却率は上昇傾向にあることから、中津川市公共施設等総合管理計画等に基づき施設の維持管理経費の削減や施設の民間移譲、統廃合を進めて有形固定資産減価償却率の上昇を抑制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</si>
</sst>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54227</c:v>
                </c:pt>
                <c:pt idx="2">
                  <c:v>57295</c:v>
                </c:pt>
                <c:pt idx="3">
                  <c:v>54110</c:v>
                </c:pt>
                <c:pt idx="4">
                  <c:v>54684</c:v>
                </c:pt>
              </c:numCache>
            </c:numRef>
          </c:val>
          <c:smooth val="0"/>
          <c:extLst xmlns:c16r2="http://schemas.microsoft.com/office/drawing/2015/06/chart">
            <c:ext xmlns:c16="http://schemas.microsoft.com/office/drawing/2014/chart" uri="{C3380CC4-5D6E-409C-BE32-E72D297353CC}">
              <c16:uniqueId val="{00000000-2105-457E-B3B1-AB7121AC2B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48183</c:v>
                </c:pt>
                <c:pt idx="1">
                  <c:v>52144</c:v>
                </c:pt>
                <c:pt idx="2">
                  <c:v>59850</c:v>
                </c:pt>
                <c:pt idx="3">
                  <c:v>65651</c:v>
                </c:pt>
                <c:pt idx="4">
                  <c:v>64178</c:v>
                </c:pt>
              </c:numCache>
            </c:numRef>
          </c:val>
          <c:smooth val="0"/>
          <c:extLst xmlns:c16r2="http://schemas.microsoft.com/office/drawing/2015/06/chart">
            <c:ext xmlns:c16="http://schemas.microsoft.com/office/drawing/2014/chart" uri="{C3380CC4-5D6E-409C-BE32-E72D297353CC}">
              <c16:uniqueId val="{00000001-2105-457E-B3B1-AB7121AC2B42}"/>
            </c:ext>
          </c:extLst>
        </c:ser>
        <c:dLbls>
          <c:showLegendKey val="0"/>
          <c:showVal val="0"/>
          <c:showCatName val="0"/>
          <c:showSerName val="0"/>
          <c:showPercent val="0"/>
          <c:showBubbleSize val="0"/>
        </c:dLbls>
        <c:marker val="1"/>
        <c:smooth val="0"/>
        <c:axId val="320380248"/>
        <c:axId val="319868584"/>
      </c:lineChart>
      <c:catAx>
        <c:axId val="320380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9868584"/>
        <c:crosses val="autoZero"/>
        <c:auto val="1"/>
        <c:lblAlgn val="ctr"/>
        <c:lblOffset val="100"/>
        <c:tickLblSkip val="1"/>
        <c:tickMarkSkip val="1"/>
        <c:noMultiLvlLbl val="0"/>
      </c:catAx>
      <c:valAx>
        <c:axId val="3198685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380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8.2899999999999991</c:v>
                </c:pt>
                <c:pt idx="1">
                  <c:v>11.26</c:v>
                </c:pt>
                <c:pt idx="2">
                  <c:v>8.98</c:v>
                </c:pt>
                <c:pt idx="3">
                  <c:v>11.88</c:v>
                </c:pt>
                <c:pt idx="4">
                  <c:v>13.67</c:v>
                </c:pt>
              </c:numCache>
            </c:numRef>
          </c:val>
          <c:extLst xmlns:c16r2="http://schemas.microsoft.com/office/drawing/2015/06/chart">
            <c:ext xmlns:c16="http://schemas.microsoft.com/office/drawing/2014/chart" uri="{C3380CC4-5D6E-409C-BE32-E72D297353CC}">
              <c16:uniqueId val="{00000000-909B-475D-9DDA-FC4ED0AC91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24.03</c:v>
                </c:pt>
                <c:pt idx="1">
                  <c:v>24.27</c:v>
                </c:pt>
                <c:pt idx="2">
                  <c:v>23.21</c:v>
                </c:pt>
                <c:pt idx="3">
                  <c:v>18.72</c:v>
                </c:pt>
                <c:pt idx="4">
                  <c:v>16.89</c:v>
                </c:pt>
              </c:numCache>
            </c:numRef>
          </c:val>
          <c:extLst xmlns:c16r2="http://schemas.microsoft.com/office/drawing/2015/06/chart">
            <c:ext xmlns:c16="http://schemas.microsoft.com/office/drawing/2014/chart" uri="{C3380CC4-5D6E-409C-BE32-E72D297353CC}">
              <c16:uniqueId val="{00000001-909B-475D-9DDA-FC4ED0AC91BA}"/>
            </c:ext>
          </c:extLst>
        </c:ser>
        <c:dLbls>
          <c:showLegendKey val="0"/>
          <c:showVal val="0"/>
          <c:showCatName val="0"/>
          <c:showSerName val="0"/>
          <c:showPercent val="0"/>
          <c:showBubbleSize val="0"/>
        </c:dLbls>
        <c:gapWidth val="250"/>
        <c:overlap val="100"/>
        <c:axId val="506583240"/>
        <c:axId val="506581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-3.13</c:v>
                </c:pt>
                <c:pt idx="1">
                  <c:v>-1.81</c:v>
                </c:pt>
                <c:pt idx="2">
                  <c:v>-12.28</c:v>
                </c:pt>
                <c:pt idx="3">
                  <c:v>-7.25</c:v>
                </c:pt>
                <c:pt idx="4">
                  <c:v>-7.65</c:v>
                </c:pt>
              </c:numCache>
            </c:numRef>
          </c:val>
          <c:smooth val="0"/>
          <c:extLst xmlns:c16r2="http://schemas.microsoft.com/office/drawing/2015/06/chart">
            <c:ext xmlns:c16="http://schemas.microsoft.com/office/drawing/2014/chart" uri="{C3380CC4-5D6E-409C-BE32-E72D297353CC}">
              <c16:uniqueId val="{00000002-909B-475D-9DDA-FC4ED0AC91BA}"/>
            </c:ext>
          </c:extLst>
        </c:ser>
        <c:dLbls>
          <c:showLegendKey val="0"/>
          <c:showVal val="0"/>
          <c:showCatName val="0"/>
          <c:showSerName val="0"/>
          <c:showPercent val="0"/>
          <c:showBubbleSize val="0"/>
        </c:dLbls>
        <c:marker val="1"/>
        <c:smooth val="0"/>
        <c:axId val="506583240"/>
        <c:axId val="506581280"/>
      </c:lineChart>
      <c:catAx>
        <c:axId val="506583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6581280"/>
        <c:crosses val="autoZero"/>
        <c:auto val="1"/>
        <c:lblAlgn val="ctr"/>
        <c:lblOffset val="100"/>
        <c:tickLblSkip val="1"/>
        <c:tickMarkSkip val="1"/>
        <c:noMultiLvlLbl val="0"/>
      </c:catAx>
      <c:valAx>
        <c:axId val="506581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583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0.42</c:v>
                </c:pt>
                <c:pt idx="2">
                  <c:v>#N/A</c:v>
                </c:pt>
                <c:pt idx="3">
                  <c:v>0.55000000000000004</c:v>
                </c:pt>
                <c:pt idx="4">
                  <c:v>#N/A</c:v>
                </c:pt>
                <c:pt idx="5">
                  <c:v>0.72</c:v>
                </c:pt>
                <c:pt idx="6">
                  <c:v>#N/A</c:v>
                </c:pt>
                <c:pt idx="7">
                  <c:v>0.4</c:v>
                </c:pt>
                <c:pt idx="8">
                  <c:v>#N/A</c:v>
                </c:pt>
                <c:pt idx="9">
                  <c:v>0.38</c:v>
                </c:pt>
              </c:numCache>
            </c:numRef>
          </c:val>
          <c:extLst xmlns:c16r2="http://schemas.microsoft.com/office/drawing/2015/06/chart">
            <c:ext xmlns:c16="http://schemas.microsoft.com/office/drawing/2014/chart" uri="{C3380CC4-5D6E-409C-BE32-E72D297353CC}">
              <c16:uniqueId val="{00000000-5674-48C0-8ADC-6DCC2535A2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674-48C0-8ADC-6DCC2535A220}"/>
            </c:ext>
          </c:extLst>
        </c:ser>
        <c:ser>
          <c:idx val="2"/>
          <c:order val="2"/>
          <c:tx>
            <c:strRef>
              <c:f>データシート!$A$29</c:f>
              <c:strCache>
                <c:ptCount val="1"/>
                <c:pt idx="0">
                  <c:v>国民健康保険事業会計(直営診療施設勘定)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0.18</c:v>
                </c:pt>
                <c:pt idx="4">
                  <c:v>#N/A</c:v>
                </c:pt>
                <c:pt idx="5">
                  <c:v>0.25</c:v>
                </c:pt>
                <c:pt idx="6">
                  <c:v>#N/A</c:v>
                </c:pt>
                <c:pt idx="7">
                  <c:v>0.31</c:v>
                </c:pt>
                <c:pt idx="8">
                  <c:v>#N/A</c:v>
                </c:pt>
                <c:pt idx="9">
                  <c:v>0.33</c:v>
                </c:pt>
              </c:numCache>
            </c:numRef>
          </c:val>
          <c:extLst xmlns:c16r2="http://schemas.microsoft.com/office/drawing/2015/06/chart">
            <c:ext xmlns:c16="http://schemas.microsoft.com/office/drawing/2014/chart" uri="{C3380CC4-5D6E-409C-BE32-E72D297353CC}">
              <c16:uniqueId val="{00000002-5674-48C0-8ADC-6DCC2535A220}"/>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0.31</c:v>
                </c:pt>
                <c:pt idx="2">
                  <c:v>#N/A</c:v>
                </c:pt>
                <c:pt idx="3">
                  <c:v>0.28999999999999998</c:v>
                </c:pt>
                <c:pt idx="4">
                  <c:v>#N/A</c:v>
                </c:pt>
                <c:pt idx="5">
                  <c:v>0.32</c:v>
                </c:pt>
                <c:pt idx="6">
                  <c:v>#N/A</c:v>
                </c:pt>
                <c:pt idx="7">
                  <c:v>0.34</c:v>
                </c:pt>
                <c:pt idx="8">
                  <c:v>#N/A</c:v>
                </c:pt>
                <c:pt idx="9">
                  <c:v>0.33</c:v>
                </c:pt>
              </c:numCache>
            </c:numRef>
          </c:val>
          <c:extLst xmlns:c16r2="http://schemas.microsoft.com/office/drawing/2015/06/chart">
            <c:ext xmlns:c16="http://schemas.microsoft.com/office/drawing/2014/chart" uri="{C3380CC4-5D6E-409C-BE32-E72D297353CC}">
              <c16:uniqueId val="{00000003-5674-48C0-8ADC-6DCC2535A220}"/>
            </c:ext>
          </c:extLst>
        </c:ser>
        <c:ser>
          <c:idx val="4"/>
          <c:order val="4"/>
          <c:tx>
            <c:strRef>
              <c:f>データシート!$A$31</c:f>
              <c:strCache>
                <c:ptCount val="1"/>
                <c:pt idx="0">
                  <c:v>駅前駐車場事業会計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0.35</c:v>
                </c:pt>
                <c:pt idx="2">
                  <c:v>#N/A</c:v>
                </c:pt>
                <c:pt idx="3">
                  <c:v>0.39</c:v>
                </c:pt>
                <c:pt idx="4">
                  <c:v>#N/A</c:v>
                </c:pt>
                <c:pt idx="5">
                  <c:v>0.42</c:v>
                </c:pt>
                <c:pt idx="6">
                  <c:v>#N/A</c:v>
                </c:pt>
                <c:pt idx="7">
                  <c:v>0.46</c:v>
                </c:pt>
                <c:pt idx="8">
                  <c:v>#N/A</c:v>
                </c:pt>
                <c:pt idx="9">
                  <c:v>0.49</c:v>
                </c:pt>
              </c:numCache>
            </c:numRef>
          </c:val>
          <c:extLst xmlns:c16r2="http://schemas.microsoft.com/office/drawing/2015/06/chart">
            <c:ext xmlns:c16="http://schemas.microsoft.com/office/drawing/2014/chart" uri="{C3380CC4-5D6E-409C-BE32-E72D297353CC}">
              <c16:uniqueId val="{00000004-5674-48C0-8ADC-6DCC2535A220}"/>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1.19</c:v>
                </c:pt>
                <c:pt idx="2">
                  <c:v>#N/A</c:v>
                </c:pt>
                <c:pt idx="3">
                  <c:v>1.74</c:v>
                </c:pt>
                <c:pt idx="4">
                  <c:v>#N/A</c:v>
                </c:pt>
                <c:pt idx="5">
                  <c:v>1.28</c:v>
                </c:pt>
                <c:pt idx="6">
                  <c:v>#N/A</c:v>
                </c:pt>
                <c:pt idx="7">
                  <c:v>1.1599999999999999</c:v>
                </c:pt>
                <c:pt idx="8">
                  <c:v>#N/A</c:v>
                </c:pt>
                <c:pt idx="9">
                  <c:v>1.29</c:v>
                </c:pt>
              </c:numCache>
            </c:numRef>
          </c:val>
          <c:extLst xmlns:c16r2="http://schemas.microsoft.com/office/drawing/2015/06/chart">
            <c:ext xmlns:c16="http://schemas.microsoft.com/office/drawing/2014/chart" uri="{C3380CC4-5D6E-409C-BE32-E72D297353CC}">
              <c16:uniqueId val="{00000005-5674-48C0-8ADC-6DCC2535A220}"/>
            </c:ext>
          </c:extLst>
        </c:ser>
        <c:ser>
          <c:idx val="6"/>
          <c:order val="6"/>
          <c:tx>
            <c:strRef>
              <c:f>データシート!$A$33</c:f>
              <c:strCache>
                <c:ptCount val="1"/>
                <c:pt idx="0">
                  <c:v>国民健康保険事業会計(事業勘定)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0.85</c:v>
                </c:pt>
                <c:pt idx="2">
                  <c:v>#N/A</c:v>
                </c:pt>
                <c:pt idx="3">
                  <c:v>1.17</c:v>
                </c:pt>
                <c:pt idx="4">
                  <c:v>#N/A</c:v>
                </c:pt>
                <c:pt idx="5">
                  <c:v>2.37</c:v>
                </c:pt>
                <c:pt idx="6">
                  <c:v>#N/A</c:v>
                </c:pt>
                <c:pt idx="7">
                  <c:v>3.95</c:v>
                </c:pt>
                <c:pt idx="8">
                  <c:v>#N/A</c:v>
                </c:pt>
                <c:pt idx="9">
                  <c:v>2.76</c:v>
                </c:pt>
              </c:numCache>
            </c:numRef>
          </c:val>
          <c:extLst xmlns:c16r2="http://schemas.microsoft.com/office/drawing/2015/06/chart">
            <c:ext xmlns:c16="http://schemas.microsoft.com/office/drawing/2014/chart" uri="{C3380CC4-5D6E-409C-BE32-E72D297353CC}">
              <c16:uniqueId val="{00000006-5674-48C0-8ADC-6DCC2535A220}"/>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4.0599999999999996</c:v>
                </c:pt>
                <c:pt idx="2">
                  <c:v>#N/A</c:v>
                </c:pt>
                <c:pt idx="3">
                  <c:v>4.8099999999999996</c:v>
                </c:pt>
                <c:pt idx="4">
                  <c:v>#N/A</c:v>
                </c:pt>
                <c:pt idx="5">
                  <c:v>7.23</c:v>
                </c:pt>
                <c:pt idx="6">
                  <c:v>#N/A</c:v>
                </c:pt>
                <c:pt idx="7">
                  <c:v>5.25</c:v>
                </c:pt>
                <c:pt idx="8">
                  <c:v>#N/A</c:v>
                </c:pt>
                <c:pt idx="9">
                  <c:v>4.79</c:v>
                </c:pt>
              </c:numCache>
            </c:numRef>
          </c:val>
          <c:extLst xmlns:c16r2="http://schemas.microsoft.com/office/drawing/2015/06/chart">
            <c:ext xmlns:c16="http://schemas.microsoft.com/office/drawing/2014/chart" uri="{C3380CC4-5D6E-409C-BE32-E72D297353CC}">
              <c16:uniqueId val="{00000007-5674-48C0-8ADC-6DCC2535A22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6.51</c:v>
                </c:pt>
                <c:pt idx="2">
                  <c:v>#N/A</c:v>
                </c:pt>
                <c:pt idx="3">
                  <c:v>7.09</c:v>
                </c:pt>
                <c:pt idx="4">
                  <c:v>#N/A</c:v>
                </c:pt>
                <c:pt idx="5">
                  <c:v>5.93</c:v>
                </c:pt>
                <c:pt idx="6">
                  <c:v>#N/A</c:v>
                </c:pt>
                <c:pt idx="7">
                  <c:v>5.79</c:v>
                </c:pt>
                <c:pt idx="8">
                  <c:v>#N/A</c:v>
                </c:pt>
                <c:pt idx="9">
                  <c:v>5.14</c:v>
                </c:pt>
              </c:numCache>
            </c:numRef>
          </c:val>
          <c:extLst xmlns:c16r2="http://schemas.microsoft.com/office/drawing/2015/06/chart">
            <c:ext xmlns:c16="http://schemas.microsoft.com/office/drawing/2014/chart" uri="{C3380CC4-5D6E-409C-BE32-E72D297353CC}">
              <c16:uniqueId val="{00000008-5674-48C0-8ADC-6DCC2535A22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8.2799999999999994</c:v>
                </c:pt>
                <c:pt idx="2">
                  <c:v>#N/A</c:v>
                </c:pt>
                <c:pt idx="3">
                  <c:v>11.26</c:v>
                </c:pt>
                <c:pt idx="4">
                  <c:v>#N/A</c:v>
                </c:pt>
                <c:pt idx="5">
                  <c:v>8.98</c:v>
                </c:pt>
                <c:pt idx="6">
                  <c:v>#N/A</c:v>
                </c:pt>
                <c:pt idx="7">
                  <c:v>11.87</c:v>
                </c:pt>
                <c:pt idx="8">
                  <c:v>#N/A</c:v>
                </c:pt>
                <c:pt idx="9">
                  <c:v>13.67</c:v>
                </c:pt>
              </c:numCache>
            </c:numRef>
          </c:val>
          <c:extLst xmlns:c16r2="http://schemas.microsoft.com/office/drawing/2015/06/chart">
            <c:ext xmlns:c16="http://schemas.microsoft.com/office/drawing/2014/chart" uri="{C3380CC4-5D6E-409C-BE32-E72D297353CC}">
              <c16:uniqueId val="{00000009-5674-48C0-8ADC-6DCC2535A220}"/>
            </c:ext>
          </c:extLst>
        </c:ser>
        <c:dLbls>
          <c:showLegendKey val="0"/>
          <c:showVal val="0"/>
          <c:showCatName val="0"/>
          <c:showSerName val="0"/>
          <c:showPercent val="0"/>
          <c:showBubbleSize val="0"/>
        </c:dLbls>
        <c:gapWidth val="150"/>
        <c:overlap val="100"/>
        <c:axId val="506582848"/>
        <c:axId val="506584024"/>
      </c:barChart>
      <c:catAx>
        <c:axId val="50658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584024"/>
        <c:crosses val="autoZero"/>
        <c:auto val="1"/>
        <c:lblAlgn val="ctr"/>
        <c:lblOffset val="100"/>
        <c:tickLblSkip val="1"/>
        <c:tickMarkSkip val="1"/>
        <c:noMultiLvlLbl val="0"/>
      </c:catAx>
      <c:valAx>
        <c:axId val="506584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582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5448</c:v>
                </c:pt>
                <c:pt idx="5">
                  <c:v>5267</c:v>
                </c:pt>
                <c:pt idx="8">
                  <c:v>5345</c:v>
                </c:pt>
                <c:pt idx="11">
                  <c:v>5176</c:v>
                </c:pt>
                <c:pt idx="14">
                  <c:v>4946</c:v>
                </c:pt>
              </c:numCache>
            </c:numRef>
          </c:val>
          <c:extLst xmlns:c16r2="http://schemas.microsoft.com/office/drawing/2015/06/chart">
            <c:ext xmlns:c16="http://schemas.microsoft.com/office/drawing/2014/chart" uri="{C3380CC4-5D6E-409C-BE32-E72D297353CC}">
              <c16:uniqueId val="{00000000-EDEC-4969-979E-B68889359F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DEC-4969-979E-B68889359F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35</c:v>
                </c:pt>
                <c:pt idx="3">
                  <c:v>34</c:v>
                </c:pt>
                <c:pt idx="6">
                  <c:v>33</c:v>
                </c:pt>
                <c:pt idx="9">
                  <c:v>32</c:v>
                </c:pt>
                <c:pt idx="12">
                  <c:v>31</c:v>
                </c:pt>
              </c:numCache>
            </c:numRef>
          </c:val>
          <c:extLst xmlns:c16r2="http://schemas.microsoft.com/office/drawing/2015/06/chart">
            <c:ext xmlns:c16="http://schemas.microsoft.com/office/drawing/2014/chart" uri="{C3380CC4-5D6E-409C-BE32-E72D297353CC}">
              <c16:uniqueId val="{00000002-EDEC-4969-979E-B68889359F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DEC-4969-979E-B68889359F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2954</c:v>
                </c:pt>
                <c:pt idx="3">
                  <c:v>2913</c:v>
                </c:pt>
                <c:pt idx="6">
                  <c:v>3166</c:v>
                </c:pt>
                <c:pt idx="9">
                  <c:v>2974</c:v>
                </c:pt>
                <c:pt idx="12">
                  <c:v>2795</c:v>
                </c:pt>
              </c:numCache>
            </c:numRef>
          </c:val>
          <c:extLst xmlns:c16r2="http://schemas.microsoft.com/office/drawing/2015/06/chart">
            <c:ext xmlns:c16="http://schemas.microsoft.com/office/drawing/2014/chart" uri="{C3380CC4-5D6E-409C-BE32-E72D297353CC}">
              <c16:uniqueId val="{00000004-EDEC-4969-979E-B68889359F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DEC-4969-979E-B68889359F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DEC-4969-979E-B68889359F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4354</c:v>
                </c:pt>
                <c:pt idx="3">
                  <c:v>4223</c:v>
                </c:pt>
                <c:pt idx="6">
                  <c:v>4386</c:v>
                </c:pt>
                <c:pt idx="9">
                  <c:v>4289</c:v>
                </c:pt>
                <c:pt idx="12">
                  <c:v>3968</c:v>
                </c:pt>
              </c:numCache>
            </c:numRef>
          </c:val>
          <c:extLst xmlns:c16r2="http://schemas.microsoft.com/office/drawing/2015/06/chart">
            <c:ext xmlns:c16="http://schemas.microsoft.com/office/drawing/2014/chart" uri="{C3380CC4-5D6E-409C-BE32-E72D297353CC}">
              <c16:uniqueId val="{00000007-EDEC-4969-979E-B68889359F4D}"/>
            </c:ext>
          </c:extLst>
        </c:ser>
        <c:dLbls>
          <c:showLegendKey val="0"/>
          <c:showVal val="0"/>
          <c:showCatName val="0"/>
          <c:showSerName val="0"/>
          <c:showPercent val="0"/>
          <c:showBubbleSize val="0"/>
        </c:dLbls>
        <c:gapWidth val="100"/>
        <c:overlap val="100"/>
        <c:axId val="506577752"/>
        <c:axId val="506577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1895</c:v>
                </c:pt>
                <c:pt idx="2">
                  <c:v>#N/A</c:v>
                </c:pt>
                <c:pt idx="3">
                  <c:v>#N/A</c:v>
                </c:pt>
                <c:pt idx="4">
                  <c:v>1903</c:v>
                </c:pt>
                <c:pt idx="5">
                  <c:v>#N/A</c:v>
                </c:pt>
                <c:pt idx="6">
                  <c:v>#N/A</c:v>
                </c:pt>
                <c:pt idx="7">
                  <c:v>2240</c:v>
                </c:pt>
                <c:pt idx="8">
                  <c:v>#N/A</c:v>
                </c:pt>
                <c:pt idx="9">
                  <c:v>#N/A</c:v>
                </c:pt>
                <c:pt idx="10">
                  <c:v>2119</c:v>
                </c:pt>
                <c:pt idx="11">
                  <c:v>#N/A</c:v>
                </c:pt>
                <c:pt idx="12">
                  <c:v>#N/A</c:v>
                </c:pt>
                <c:pt idx="13">
                  <c:v>1848</c:v>
                </c:pt>
                <c:pt idx="14">
                  <c:v>#N/A</c:v>
                </c:pt>
              </c:numCache>
            </c:numRef>
          </c:val>
          <c:smooth val="0"/>
          <c:extLst xmlns:c16r2="http://schemas.microsoft.com/office/drawing/2015/06/chart">
            <c:ext xmlns:c16="http://schemas.microsoft.com/office/drawing/2014/chart" uri="{C3380CC4-5D6E-409C-BE32-E72D297353CC}">
              <c16:uniqueId val="{00000008-EDEC-4969-979E-B68889359F4D}"/>
            </c:ext>
          </c:extLst>
        </c:ser>
        <c:dLbls>
          <c:showLegendKey val="0"/>
          <c:showVal val="0"/>
          <c:showCatName val="0"/>
          <c:showSerName val="0"/>
          <c:showPercent val="0"/>
          <c:showBubbleSize val="0"/>
        </c:dLbls>
        <c:marker val="1"/>
        <c:smooth val="0"/>
        <c:axId val="506577752"/>
        <c:axId val="506577360"/>
      </c:lineChart>
      <c:catAx>
        <c:axId val="506577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577360"/>
        <c:crosses val="autoZero"/>
        <c:auto val="1"/>
        <c:lblAlgn val="ctr"/>
        <c:lblOffset val="100"/>
        <c:tickLblSkip val="1"/>
        <c:tickMarkSkip val="1"/>
        <c:noMultiLvlLbl val="0"/>
      </c:catAx>
      <c:valAx>
        <c:axId val="506577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577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48376</c:v>
                </c:pt>
                <c:pt idx="5">
                  <c:v>46555</c:v>
                </c:pt>
                <c:pt idx="8">
                  <c:v>44840</c:v>
                </c:pt>
                <c:pt idx="11">
                  <c:v>43194</c:v>
                </c:pt>
                <c:pt idx="14">
                  <c:v>41963</c:v>
                </c:pt>
              </c:numCache>
            </c:numRef>
          </c:val>
          <c:extLst xmlns:c16r2="http://schemas.microsoft.com/office/drawing/2015/06/chart">
            <c:ext xmlns:c16="http://schemas.microsoft.com/office/drawing/2014/chart" uri="{C3380CC4-5D6E-409C-BE32-E72D297353CC}">
              <c16:uniqueId val="{00000000-BB4A-4E33-A046-9F99337A51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5056</c:v>
                </c:pt>
                <c:pt idx="5">
                  <c:v>4778</c:v>
                </c:pt>
                <c:pt idx="8">
                  <c:v>4630</c:v>
                </c:pt>
                <c:pt idx="11">
                  <c:v>4647</c:v>
                </c:pt>
                <c:pt idx="14">
                  <c:v>4667</c:v>
                </c:pt>
              </c:numCache>
            </c:numRef>
          </c:val>
          <c:extLst xmlns:c16r2="http://schemas.microsoft.com/office/drawing/2015/06/chart">
            <c:ext xmlns:c16="http://schemas.microsoft.com/office/drawing/2014/chart" uri="{C3380CC4-5D6E-409C-BE32-E72D297353CC}">
              <c16:uniqueId val="{00000001-BB4A-4E33-A046-9F99337A51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13002</c:v>
                </c:pt>
                <c:pt idx="5">
                  <c:v>14000</c:v>
                </c:pt>
                <c:pt idx="8">
                  <c:v>14394</c:v>
                </c:pt>
                <c:pt idx="11">
                  <c:v>14174</c:v>
                </c:pt>
                <c:pt idx="14">
                  <c:v>14449</c:v>
                </c:pt>
              </c:numCache>
            </c:numRef>
          </c:val>
          <c:extLst xmlns:c16r2="http://schemas.microsoft.com/office/drawing/2015/06/chart">
            <c:ext xmlns:c16="http://schemas.microsoft.com/office/drawing/2014/chart" uri="{C3380CC4-5D6E-409C-BE32-E72D297353CC}">
              <c16:uniqueId val="{00000002-BB4A-4E33-A046-9F99337A51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B4A-4E33-A046-9F99337A51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B4A-4E33-A046-9F99337A51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138</c:v>
                </c:pt>
                <c:pt idx="3">
                  <c:v>45</c:v>
                </c:pt>
                <c:pt idx="6">
                  <c:v>59</c:v>
                </c:pt>
                <c:pt idx="9">
                  <c:v>248</c:v>
                </c:pt>
                <c:pt idx="12">
                  <c:v>392</c:v>
                </c:pt>
              </c:numCache>
            </c:numRef>
          </c:val>
          <c:extLst xmlns:c16r2="http://schemas.microsoft.com/office/drawing/2015/06/chart">
            <c:ext xmlns:c16="http://schemas.microsoft.com/office/drawing/2014/chart" uri="{C3380CC4-5D6E-409C-BE32-E72D297353CC}">
              <c16:uniqueId val="{00000005-BB4A-4E33-A046-9F99337A51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6660</c:v>
                </c:pt>
                <c:pt idx="3">
                  <c:v>6474</c:v>
                </c:pt>
                <c:pt idx="6">
                  <c:v>6203</c:v>
                </c:pt>
                <c:pt idx="9">
                  <c:v>6141</c:v>
                </c:pt>
                <c:pt idx="12">
                  <c:v>5614</c:v>
                </c:pt>
              </c:numCache>
            </c:numRef>
          </c:val>
          <c:extLst xmlns:c16r2="http://schemas.microsoft.com/office/drawing/2015/06/chart">
            <c:ext xmlns:c16="http://schemas.microsoft.com/office/drawing/2014/chart" uri="{C3380CC4-5D6E-409C-BE32-E72D297353CC}">
              <c16:uniqueId val="{00000006-BB4A-4E33-A046-9F99337A51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BB4A-4E33-A046-9F99337A51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30828</c:v>
                </c:pt>
                <c:pt idx="3">
                  <c:v>28809</c:v>
                </c:pt>
                <c:pt idx="6">
                  <c:v>26881</c:v>
                </c:pt>
                <c:pt idx="9">
                  <c:v>24249</c:v>
                </c:pt>
                <c:pt idx="12">
                  <c:v>23143</c:v>
                </c:pt>
              </c:numCache>
            </c:numRef>
          </c:val>
          <c:extLst xmlns:c16r2="http://schemas.microsoft.com/office/drawing/2015/06/chart">
            <c:ext xmlns:c16="http://schemas.microsoft.com/office/drawing/2014/chart" uri="{C3380CC4-5D6E-409C-BE32-E72D297353CC}">
              <c16:uniqueId val="{00000008-BB4A-4E33-A046-9F99337A51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196</c:v>
                </c:pt>
                <c:pt idx="3">
                  <c:v>152</c:v>
                </c:pt>
                <c:pt idx="6">
                  <c:v>99</c:v>
                </c:pt>
                <c:pt idx="9">
                  <c:v>60</c:v>
                </c:pt>
                <c:pt idx="12">
                  <c:v>30</c:v>
                </c:pt>
              </c:numCache>
            </c:numRef>
          </c:val>
          <c:extLst xmlns:c16r2="http://schemas.microsoft.com/office/drawing/2015/06/chart">
            <c:ext xmlns:c16="http://schemas.microsoft.com/office/drawing/2014/chart" uri="{C3380CC4-5D6E-409C-BE32-E72D297353CC}">
              <c16:uniqueId val="{00000009-BB4A-4E33-A046-9F99337A51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38046</c:v>
                </c:pt>
                <c:pt idx="3">
                  <c:v>36684</c:v>
                </c:pt>
                <c:pt idx="6">
                  <c:v>35110</c:v>
                </c:pt>
                <c:pt idx="9">
                  <c:v>33834</c:v>
                </c:pt>
                <c:pt idx="12">
                  <c:v>33137</c:v>
                </c:pt>
              </c:numCache>
            </c:numRef>
          </c:val>
          <c:extLst xmlns:c16r2="http://schemas.microsoft.com/office/drawing/2015/06/chart">
            <c:ext xmlns:c16="http://schemas.microsoft.com/office/drawing/2014/chart" uri="{C3380CC4-5D6E-409C-BE32-E72D297353CC}">
              <c16:uniqueId val="{0000000A-BB4A-4E33-A046-9F99337A518F}"/>
            </c:ext>
          </c:extLst>
        </c:ser>
        <c:dLbls>
          <c:showLegendKey val="0"/>
          <c:showVal val="0"/>
          <c:showCatName val="0"/>
          <c:showSerName val="0"/>
          <c:showPercent val="0"/>
          <c:showBubbleSize val="0"/>
        </c:dLbls>
        <c:gapWidth val="100"/>
        <c:overlap val="100"/>
        <c:axId val="506580496"/>
        <c:axId val="484754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9434</c:v>
                </c:pt>
                <c:pt idx="2">
                  <c:v>#N/A</c:v>
                </c:pt>
                <c:pt idx="3">
                  <c:v>#N/A</c:v>
                </c:pt>
                <c:pt idx="4">
                  <c:v>6831</c:v>
                </c:pt>
                <c:pt idx="5">
                  <c:v>#N/A</c:v>
                </c:pt>
                <c:pt idx="6">
                  <c:v>#N/A</c:v>
                </c:pt>
                <c:pt idx="7">
                  <c:v>4489</c:v>
                </c:pt>
                <c:pt idx="8">
                  <c:v>#N/A</c:v>
                </c:pt>
                <c:pt idx="9">
                  <c:v>#N/A</c:v>
                </c:pt>
                <c:pt idx="10">
                  <c:v>2516</c:v>
                </c:pt>
                <c:pt idx="11">
                  <c:v>#N/A</c:v>
                </c:pt>
                <c:pt idx="12">
                  <c:v>#N/A</c:v>
                </c:pt>
                <c:pt idx="13">
                  <c:v>1236</c:v>
                </c:pt>
                <c:pt idx="14">
                  <c:v>#N/A</c:v>
                </c:pt>
              </c:numCache>
            </c:numRef>
          </c:val>
          <c:smooth val="0"/>
          <c:extLst xmlns:c16r2="http://schemas.microsoft.com/office/drawing/2015/06/chart">
            <c:ext xmlns:c16="http://schemas.microsoft.com/office/drawing/2014/chart" uri="{C3380CC4-5D6E-409C-BE32-E72D297353CC}">
              <c16:uniqueId val="{0000000B-BB4A-4E33-A046-9F99337A518F}"/>
            </c:ext>
          </c:extLst>
        </c:ser>
        <c:dLbls>
          <c:showLegendKey val="0"/>
          <c:showVal val="0"/>
          <c:showCatName val="0"/>
          <c:showSerName val="0"/>
          <c:showPercent val="0"/>
          <c:showBubbleSize val="0"/>
        </c:dLbls>
        <c:marker val="1"/>
        <c:smooth val="0"/>
        <c:axId val="506580496"/>
        <c:axId val="484754936"/>
      </c:lineChart>
      <c:catAx>
        <c:axId val="50658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4754936"/>
        <c:crosses val="autoZero"/>
        <c:auto val="1"/>
        <c:lblAlgn val="ctr"/>
        <c:lblOffset val="100"/>
        <c:tickLblSkip val="1"/>
        <c:tickMarkSkip val="1"/>
        <c:noMultiLvlLbl val="0"/>
      </c:catAx>
      <c:valAx>
        <c:axId val="484754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58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5695</c:v>
                </c:pt>
                <c:pt idx="1">
                  <c:v>4500</c:v>
                </c:pt>
                <c:pt idx="2">
                  <c:v>4002</c:v>
                </c:pt>
              </c:numCache>
            </c:numRef>
          </c:val>
          <c:extLst xmlns:c16r2="http://schemas.microsoft.com/office/drawing/2015/06/chart">
            <c:ext xmlns:c16="http://schemas.microsoft.com/office/drawing/2014/chart" uri="{C3380CC4-5D6E-409C-BE32-E72D297353CC}">
              <c16:uniqueId val="{00000000-80B3-454A-AB7E-501D5CE854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240</c:v>
                </c:pt>
                <c:pt idx="1">
                  <c:v>172</c:v>
                </c:pt>
                <c:pt idx="2">
                  <c:v>172</c:v>
                </c:pt>
              </c:numCache>
            </c:numRef>
          </c:val>
          <c:extLst xmlns:c16r2="http://schemas.microsoft.com/office/drawing/2015/06/chart">
            <c:ext xmlns:c16="http://schemas.microsoft.com/office/drawing/2014/chart" uri="{C3380CC4-5D6E-409C-BE32-E72D297353CC}">
              <c16:uniqueId val="{00000001-80B3-454A-AB7E-501D5CE854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11183</c:v>
                </c:pt>
                <c:pt idx="1">
                  <c:v>12074</c:v>
                </c:pt>
                <c:pt idx="2">
                  <c:v>12415</c:v>
                </c:pt>
              </c:numCache>
            </c:numRef>
          </c:val>
          <c:extLst xmlns:c16r2="http://schemas.microsoft.com/office/drawing/2015/06/chart">
            <c:ext xmlns:c16="http://schemas.microsoft.com/office/drawing/2014/chart" uri="{C3380CC4-5D6E-409C-BE32-E72D297353CC}">
              <c16:uniqueId val="{00000002-80B3-454A-AB7E-501D5CE85453}"/>
            </c:ext>
          </c:extLst>
        </c:ser>
        <c:dLbls>
          <c:showLegendKey val="0"/>
          <c:showVal val="0"/>
          <c:showCatName val="0"/>
          <c:showSerName val="0"/>
          <c:showPercent val="0"/>
          <c:showBubbleSize val="0"/>
        </c:dLbls>
        <c:gapWidth val="120"/>
        <c:overlap val="100"/>
        <c:axId val="484759640"/>
        <c:axId val="484757680"/>
      </c:barChart>
      <c:catAx>
        <c:axId val="484759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4757680"/>
        <c:crosses val="autoZero"/>
        <c:auto val="1"/>
        <c:lblAlgn val="ctr"/>
        <c:lblOffset val="100"/>
        <c:tickLblSkip val="1"/>
        <c:tickMarkSkip val="1"/>
        <c:noMultiLvlLbl val="0"/>
      </c:catAx>
      <c:valAx>
        <c:axId val="484757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4759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06B-49CD-AA38-B6C3F879CF33}"/>
                </c:ext>
                <c:ext xmlns:c15="http://schemas.microsoft.com/office/drawing/2012/chart" uri="{CE6537A1-D6FC-4f65-9D91-7224C49458BB}">
                  <c15:dlblFieldTable>
                    <c15:dlblFTEntry>
                      <c15:txfldGUID>{0A57AD8F-1091-4AA3-A567-23DD4BD9220D}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06B-49CD-AA38-B6C3F879CF33}"/>
                </c:ext>
                <c:ext xmlns:c15="http://schemas.microsoft.com/office/drawing/2012/chart" uri="{CE6537A1-D6FC-4f65-9D91-7224C49458BB}">
                  <c15:dlblFieldTable>
                    <c15:dlblFTEntry>
                      <c15:txfldGUID>{4CEFCD1C-207A-4B48-A445-1510F59850D5}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06B-49CD-AA38-B6C3F879CF33}"/>
                </c:ext>
                <c:ext xmlns:c15="http://schemas.microsoft.com/office/drawing/2012/chart" uri="{CE6537A1-D6FC-4f65-9D91-7224C49458BB}">
                  <c15:dlblFieldTable>
                    <c15:dlblFTEntry>
                      <c15:txfldGUID>{E65940D1-B7E7-40B8-81C6-AC19B8901424}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06B-49CD-AA38-B6C3F879CF33}"/>
                </c:ext>
                <c:ext xmlns:c15="http://schemas.microsoft.com/office/drawing/2012/chart" uri="{CE6537A1-D6FC-4f65-9D91-7224C49458BB}">
                  <c15:dlblFieldTable>
                    <c15:dlblFTEntry>
                      <c15:txfldGUID>{FF89810E-5E1A-4598-81F7-3065E637A25D}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06B-49CD-AA38-B6C3F879CF33}"/>
                </c:ext>
                <c:ext xmlns:c15="http://schemas.microsoft.com/office/drawing/2012/chart" uri="{CE6537A1-D6FC-4f65-9D91-7224C49458BB}">
                  <c15:dlblFieldTable>
                    <c15:dlblFTEntry>
                      <c15:txfldGUID>{B549BEE0-6A83-463D-9BB3-5A74D8F7A67B}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06B-49CD-AA38-B6C3F879CF33}"/>
                </c:ext>
                <c:ext xmlns:c15="http://schemas.microsoft.com/office/drawing/2012/chart" uri="{CE6537A1-D6FC-4f65-9D91-7224C49458BB}">
                  <c15:layout/>
                  <c15:dlblFieldTable>
                    <c15:dlblFTEntry>
                      <c15:txfldGUID>{1D20AA3D-6458-4C40-95F4-4424B05B11C8}</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06B-49CD-AA38-B6C3F879CF33}"/>
                </c:ext>
                <c:ext xmlns:c15="http://schemas.microsoft.com/office/drawing/2012/chart" uri="{CE6537A1-D6FC-4f65-9D91-7224C49458BB}">
                  <c15:layout/>
                  <c15:dlblFieldTable>
                    <c15:dlblFTEntry>
                      <c15:txfldGUID>{31D0B556-A971-48A5-875C-BC4115904C3F}</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06B-49CD-AA38-B6C3F879CF33}"/>
                </c:ext>
                <c:ext xmlns:c15="http://schemas.microsoft.com/office/drawing/2012/chart" uri="{CE6537A1-D6FC-4f65-9D91-7224C49458BB}">
                  <c15:layout/>
                  <c15:dlblFieldTable>
                    <c15:dlblFTEntry>
                      <c15:txfldGUID>{B283DE50-47A0-474E-8C1E-BA48025B683D}</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06B-49CD-AA38-B6C3F879CF33}"/>
                </c:ext>
                <c:ext xmlns:c15="http://schemas.microsoft.com/office/drawing/2012/chart" uri="{CE6537A1-D6FC-4f65-9D91-7224C49458BB}">
                  <c15:layout/>
                  <c15:dlblFieldTable>
                    <c15:dlblFTEntry>
                      <c15:txfldGUID>{8B9B45C2-04BC-4ACF-9286-89029A3C7892}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50.5</c:v>
                </c:pt>
                <c:pt idx="16">
                  <c:v>52.4</c:v>
                </c:pt>
                <c:pt idx="24">
                  <c:v>54.3</c:v>
                </c:pt>
                <c:pt idx="32">
                  <c:v>56.2</c:v>
                </c:pt>
              </c:numCache>
            </c:numRef>
          </c:xVal>
          <c:yVal>
            <c:numRef>
              <c:f>公会計指標分析・財政指標組合せ分析表!$BP$51:$DC$51</c:f>
              <c:numCache>
                <c:formatCode>#,##0.0;"▲ "#,##0.0</c:formatCode>
                <c:ptCount val="40"/>
                <c:pt idx="8">
                  <c:v>33.5</c:v>
                </c:pt>
                <c:pt idx="16">
                  <c:v>22.7</c:v>
                </c:pt>
                <c:pt idx="24">
                  <c:v>12.9</c:v>
                </c:pt>
                <c:pt idx="32">
                  <c:v>6.4</c:v>
                </c:pt>
              </c:numCache>
            </c:numRef>
          </c:yVal>
          <c:smooth val="0"/>
          <c:extLst xmlns:c16r2="http://schemas.microsoft.com/office/drawing/2015/06/chart">
            <c:ext xmlns:c16="http://schemas.microsoft.com/office/drawing/2014/chart" uri="{C3380CC4-5D6E-409C-BE32-E72D297353CC}">
              <c16:uniqueId val="{00000009-E06B-49CD-AA38-B6C3F879CF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06B-49CD-AA38-B6C3F879CF33}"/>
                </c:ext>
                <c:ext xmlns:c15="http://schemas.microsoft.com/office/drawing/2012/chart" uri="{CE6537A1-D6FC-4f65-9D91-7224C49458BB}">
                  <c15:dlblFieldTable>
                    <c15:dlblFTEntry>
                      <c15:txfldGUID>{1AC62785-03DB-463E-BD59-906486039634}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06B-49CD-AA38-B6C3F879CF33}"/>
                </c:ext>
                <c:ext xmlns:c15="http://schemas.microsoft.com/office/drawing/2012/chart" uri="{CE6537A1-D6FC-4f65-9D91-7224C49458BB}">
                  <c15:dlblFieldTable>
                    <c15:dlblFTEntry>
                      <c15:txfldGUID>{3F6DEC7A-F0A7-4327-AC0C-4D00D84B8DBA}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06B-49CD-AA38-B6C3F879CF33}"/>
                </c:ext>
                <c:ext xmlns:c15="http://schemas.microsoft.com/office/drawing/2012/chart" uri="{CE6537A1-D6FC-4f65-9D91-7224C49458BB}">
                  <c15:dlblFieldTable>
                    <c15:dlblFTEntry>
                      <c15:txfldGUID>{0C3DC1A8-F05B-47CC-A7D5-4F65334D851E}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06B-49CD-AA38-B6C3F879CF33}"/>
                </c:ext>
                <c:ext xmlns:c15="http://schemas.microsoft.com/office/drawing/2012/chart" uri="{CE6537A1-D6FC-4f65-9D91-7224C49458BB}">
                  <c15:dlblFieldTable>
                    <c15:dlblFTEntry>
                      <c15:txfldGUID>{9EF2F8F8-8D0A-4037-8D75-E3BD963B6097}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06B-49CD-AA38-B6C3F879CF33}"/>
                </c:ext>
                <c:ext xmlns:c15="http://schemas.microsoft.com/office/drawing/2012/chart" uri="{CE6537A1-D6FC-4f65-9D91-7224C49458BB}">
                  <c15:dlblFieldTable>
                    <c15:dlblFTEntry>
                      <c15:txfldGUID>{5DB85775-B3C9-4164-B17F-D1EC91FC4F5F}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06B-49CD-AA38-B6C3F879CF33}"/>
                </c:ext>
                <c:ext xmlns:c15="http://schemas.microsoft.com/office/drawing/2012/chart" uri="{CE6537A1-D6FC-4f65-9D91-7224C49458BB}">
                  <c15:layout/>
                  <c15:dlblFieldTable>
                    <c15:dlblFTEntry>
                      <c15:txfldGUID>{058EF948-2A73-4A58-9D0E-6CB30ACF9B73}</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06B-49CD-AA38-B6C3F879CF33}"/>
                </c:ext>
                <c:ext xmlns:c15="http://schemas.microsoft.com/office/drawing/2012/chart" uri="{CE6537A1-D6FC-4f65-9D91-7224C49458BB}">
                  <c15:layout/>
                  <c15:dlblFieldTable>
                    <c15:dlblFTEntry>
                      <c15:txfldGUID>{8F80F86A-01E0-476C-8CA1-93658D5F5AB4}</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06B-49CD-AA38-B6C3F879CF33}"/>
                </c:ext>
                <c:ext xmlns:c15="http://schemas.microsoft.com/office/drawing/2012/chart" uri="{CE6537A1-D6FC-4f65-9D91-7224C49458BB}">
                  <c15:layout/>
                  <c15:dlblFieldTable>
                    <c15:dlblFTEntry>
                      <c15:txfldGUID>{B3783E9B-D46D-4F6D-BF40-932B0D18650C}</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06B-49CD-AA38-B6C3F879CF33}"/>
                </c:ext>
                <c:ext xmlns:c15="http://schemas.microsoft.com/office/drawing/2012/chart" uri="{CE6537A1-D6FC-4f65-9D91-7224C49458BB}">
                  <c15:layout/>
                  <c15:dlblFieldTable>
                    <c15:dlblFTEntry>
                      <c15:txfldGUID>{87CEF8E6-0D24-4C81-A208-E4B3AF76E755}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E06B-49CD-AA38-B6C3F879CF33}"/>
            </c:ext>
          </c:extLst>
        </c:ser>
        <c:dLbls>
          <c:showLegendKey val="0"/>
          <c:showVal val="1"/>
          <c:showCatName val="0"/>
          <c:showSerName val="0"/>
          <c:showPercent val="0"/>
          <c:showBubbleSize val="0"/>
        </c:dLbls>
        <c:axId val="484760424"/>
        <c:axId val="484758856"/>
      </c:scatterChart>
      <c:valAx>
        <c:axId val="484760424"/>
        <c:scaling>
          <c:orientation val="minMax"/>
          <c:max val="60.7"/>
          <c:min val="49.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758856"/>
        <c:crosses val="autoZero"/>
        <c:crossBetween val="midCat"/>
      </c:valAx>
      <c:valAx>
        <c:axId val="484758856"/>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47604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A0A-4190-90F5-7B1AACE9CD24}"/>
                </c:ext>
                <c:ext xmlns:c15="http://schemas.microsoft.com/office/drawing/2012/chart" uri="{CE6537A1-D6FC-4f65-9D91-7224C49458BB}">
                  <c15:dlblFieldTable>
                    <c15:dlblFTEntry>
                      <c15:txfldGUID>{A0C47DE7-E019-46B4-A8FA-EABD5056D1D6}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A0A-4190-90F5-7B1AACE9CD24}"/>
                </c:ext>
                <c:ext xmlns:c15="http://schemas.microsoft.com/office/drawing/2012/chart" uri="{CE6537A1-D6FC-4f65-9D91-7224C49458BB}">
                  <c15:dlblFieldTable>
                    <c15:dlblFTEntry>
                      <c15:txfldGUID>{27314067-8DC1-4B36-A3FB-CA9C2CE9397E}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A0A-4190-90F5-7B1AACE9CD24}"/>
                </c:ext>
                <c:ext xmlns:c15="http://schemas.microsoft.com/office/drawing/2012/chart" uri="{CE6537A1-D6FC-4f65-9D91-7224C49458BB}">
                  <c15:dlblFieldTable>
                    <c15:dlblFTEntry>
                      <c15:txfldGUID>{05016817-DB06-4724-92E7-72C0EFF34CFD}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A0A-4190-90F5-7B1AACE9CD24}"/>
                </c:ext>
                <c:ext xmlns:c15="http://schemas.microsoft.com/office/drawing/2012/chart" uri="{CE6537A1-D6FC-4f65-9D91-7224C49458BB}">
                  <c15:dlblFieldTable>
                    <c15:dlblFTEntry>
                      <c15:txfldGUID>{2FD985C6-B3F3-4B5E-9891-5377B236BD04}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A0A-4190-90F5-7B1AACE9CD24}"/>
                </c:ext>
                <c:ext xmlns:c15="http://schemas.microsoft.com/office/drawing/2012/chart" uri="{CE6537A1-D6FC-4f65-9D91-7224C49458BB}">
                  <c15:dlblFieldTable>
                    <c15:dlblFTEntry>
                      <c15:txfldGUID>{8BE32580-1779-43D4-89DF-E2B2BA2A99CE}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A0A-4190-90F5-7B1AACE9CD24}"/>
                </c:ext>
                <c:ext xmlns:c15="http://schemas.microsoft.com/office/drawing/2012/chart" uri="{CE6537A1-D6FC-4f65-9D91-7224C49458BB}">
                  <c15:dlblFieldTable>
                    <c15:dlblFTEntry>
                      <c15:txfldGUID>{3A59AD57-7145-4CF1-B0B8-978955E743B9}</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A0A-4190-90F5-7B1AACE9CD24}"/>
                </c:ext>
                <c:ext xmlns:c15="http://schemas.microsoft.com/office/drawing/2012/chart" uri="{CE6537A1-D6FC-4f65-9D91-7224C49458BB}">
                  <c15:dlblFieldTable>
                    <c15:dlblFTEntry>
                      <c15:txfldGUID>{32AE7CBB-0735-4FCD-A213-F7DEF90185DB}</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A0A-4190-90F5-7B1AACE9CD24}"/>
                </c:ext>
                <c:ext xmlns:c15="http://schemas.microsoft.com/office/drawing/2012/chart" uri="{CE6537A1-D6FC-4f65-9D91-7224C49458BB}">
                  <c15:dlblFieldTable>
                    <c15:dlblFTEntry>
                      <c15:txfldGUID>{A79A9079-7B83-4912-9D00-469C04B41468}</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A0A-4190-90F5-7B1AACE9CD24}"/>
                </c:ext>
                <c:ext xmlns:c15="http://schemas.microsoft.com/office/drawing/2012/chart" uri="{CE6537A1-D6FC-4f65-9D91-7224C49458BB}">
                  <c15:dlblFieldTable>
                    <c15:dlblFTEntry>
                      <c15:txfldGUID>{299B73B2-0346-4A89-BA35-E38459B30804}</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9.4</c:v>
                </c:pt>
                <c:pt idx="16">
                  <c:v>9.9</c:v>
                </c:pt>
                <c:pt idx="24">
                  <c:v>10.5</c:v>
                </c:pt>
                <c:pt idx="32">
                  <c:v>10.6</c:v>
                </c:pt>
              </c:numCache>
            </c:numRef>
          </c:xVal>
          <c:yVal>
            <c:numRef>
              <c:f>公会計指標分析・財政指標組合せ分析表!$BP$73:$DC$73</c:f>
              <c:numCache>
                <c:formatCode>#,##0.0;"▲ "#,##0.0</c:formatCode>
                <c:ptCount val="40"/>
                <c:pt idx="0">
                  <c:v>46.2</c:v>
                </c:pt>
                <c:pt idx="8">
                  <c:v>33.5</c:v>
                </c:pt>
                <c:pt idx="16">
                  <c:v>22.7</c:v>
                </c:pt>
                <c:pt idx="24">
                  <c:v>12.9</c:v>
                </c:pt>
                <c:pt idx="32">
                  <c:v>6.4</c:v>
                </c:pt>
              </c:numCache>
            </c:numRef>
          </c:yVal>
          <c:smooth val="0"/>
          <c:extLst xmlns:c16r2="http://schemas.microsoft.com/office/drawing/2015/06/chart">
            <c:ext xmlns:c16="http://schemas.microsoft.com/office/drawing/2014/chart" uri="{C3380CC4-5D6E-409C-BE32-E72D297353CC}">
              <c16:uniqueId val="{00000009-4A0A-4190-90F5-7B1AACE9CD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A0A-4190-90F5-7B1AACE9CD24}"/>
                </c:ext>
                <c:ext xmlns:c15="http://schemas.microsoft.com/office/drawing/2012/chart" uri="{CE6537A1-D6FC-4f65-9D91-7224C49458BB}">
                  <c15:dlblFieldTable>
                    <c15:dlblFTEntry>
                      <c15:txfldGUID>{82358313-BDCE-4EA3-BAF5-7FEEC0A48A80}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A0A-4190-90F5-7B1AACE9CD24}"/>
                </c:ext>
                <c:ext xmlns:c15="http://schemas.microsoft.com/office/drawing/2012/chart" uri="{CE6537A1-D6FC-4f65-9D91-7224C49458BB}">
                  <c15:dlblFieldTable>
                    <c15:dlblFTEntry>
                      <c15:txfldGUID>{5FD0FBCC-30B2-46DA-BB96-188F0A8498BD}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A0A-4190-90F5-7B1AACE9CD24}"/>
                </c:ext>
                <c:ext xmlns:c15="http://schemas.microsoft.com/office/drawing/2012/chart" uri="{CE6537A1-D6FC-4f65-9D91-7224C49458BB}">
                  <c15:dlblFieldTable>
                    <c15:dlblFTEntry>
                      <c15:txfldGUID>{0726C819-F2DC-470B-91D2-72C57C810BD0}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A0A-4190-90F5-7B1AACE9CD24}"/>
                </c:ext>
                <c:ext xmlns:c15="http://schemas.microsoft.com/office/drawing/2012/chart" uri="{CE6537A1-D6FC-4f65-9D91-7224C49458BB}">
                  <c15:dlblFieldTable>
                    <c15:dlblFTEntry>
                      <c15:txfldGUID>{930F3B58-2124-4599-80F0-978138117072}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A0A-4190-90F5-7B1AACE9CD24}"/>
                </c:ext>
                <c:ext xmlns:c15="http://schemas.microsoft.com/office/drawing/2012/chart" uri="{CE6537A1-D6FC-4f65-9D91-7224C49458BB}">
                  <c15:dlblFieldTable>
                    <c15:dlblFTEntry>
                      <c15:txfldGUID>{6D6C2DBF-42AB-45F1-93AF-0619421323AC}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A0A-4190-90F5-7B1AACE9CD24}"/>
                </c:ext>
                <c:ext xmlns:c15="http://schemas.microsoft.com/office/drawing/2012/chart" uri="{CE6537A1-D6FC-4f65-9D91-7224C49458BB}">
                  <c15:dlblFieldTable>
                    <c15:dlblFTEntry>
                      <c15:txfldGUID>{FCDFDD8A-8923-4466-9C6F-8803FB240BB4}</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A0A-4190-90F5-7B1AACE9CD24}"/>
                </c:ext>
                <c:ext xmlns:c15="http://schemas.microsoft.com/office/drawing/2012/chart" uri="{CE6537A1-D6FC-4f65-9D91-7224C49458BB}">
                  <c15:dlblFieldTable>
                    <c15:dlblFTEntry>
                      <c15:txfldGUID>{757FD2B2-5B66-4F7B-B9C8-8A091148058D}</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A0A-4190-90F5-7B1AACE9CD24}"/>
                </c:ext>
                <c:ext xmlns:c15="http://schemas.microsoft.com/office/drawing/2012/chart" uri="{CE6537A1-D6FC-4f65-9D91-7224C49458BB}">
                  <c15:dlblFieldTable>
                    <c15:dlblFTEntry>
                      <c15:txfldGUID>{61695E5C-CFBC-4D6D-83BC-86B2B594A853}</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A0A-4190-90F5-7B1AACE9CD24}"/>
                </c:ext>
                <c:ext xmlns:c15="http://schemas.microsoft.com/office/drawing/2012/chart" uri="{CE6537A1-D6FC-4f65-9D91-7224C49458BB}">
                  <c15:dlblFieldTable>
                    <c15:dlblFTEntry>
                      <c15:txfldGUID>{61A72514-5C9A-4832-8B97-FDCA8805A9B7}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7.8</c:v>
                </c:pt>
                <c:pt idx="16">
                  <c:v>7.5</c:v>
                </c:pt>
                <c:pt idx="24">
                  <c:v>7.2</c:v>
                </c:pt>
                <c:pt idx="32">
                  <c:v>6.9</c:v>
                </c:pt>
              </c:numCache>
            </c:numRef>
          </c:xVal>
          <c:yVal>
            <c:numRef>
              <c:f>公会計指標分析・財政指標組合せ分析表!$BP$77:$DC$77</c:f>
              <c:numCache>
                <c:formatCode>#,##0.0;"▲ "#,##0.0</c:formatCode>
                <c:ptCount val="40"/>
                <c:pt idx="0">
                  <c:v>33</c:v>
                </c:pt>
                <c:pt idx="8">
                  <c:v>37.299999999999997</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4A0A-4190-90F5-7B1AACE9CD24}"/>
            </c:ext>
          </c:extLst>
        </c:ser>
        <c:dLbls>
          <c:showLegendKey val="0"/>
          <c:showVal val="1"/>
          <c:showCatName val="0"/>
          <c:showSerName val="0"/>
          <c:showPercent val="0"/>
          <c:showBubbleSize val="0"/>
        </c:dLbls>
        <c:axId val="484760816"/>
        <c:axId val="484753760"/>
      </c:scatterChart>
      <c:valAx>
        <c:axId val="484760816"/>
        <c:scaling>
          <c:orientation val="minMax"/>
          <c:max val="11"/>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753760"/>
        <c:crosses val="autoZero"/>
        <c:crossBetween val="midCat"/>
      </c:valAx>
      <c:valAx>
        <c:axId val="484753760"/>
        <c:scaling>
          <c:orientation val="minMax"/>
          <c:max val="5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47608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78,950
77,417
676.45
41,709,841
37,913,346
3,239,923
23,700,852
33,136,677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単年度の財政力指数（</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0.488</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0.495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a:t>
          </a:r>
          <a:r>
            <a:rPr kumimoji="1" lang="en-US" altLang="ja-JP" sz="1100">
              <a:latin typeface="ＭＳ Ｐゴシック" panose="020B0600070205080204" pitchFamily="50" charset="-128"/>
              <a:ea typeface="ＭＳ Ｐゴシック" panose="020B0600070205080204" pitchFamily="50" charset="-128"/>
            </a:rPr>
            <a:t>0.503</a:t>
          </a:r>
          <a:r>
            <a:rPr kumimoji="1" lang="ja-JP" altLang="en-US" sz="1100">
              <a:latin typeface="ＭＳ Ｐゴシック" panose="020B0600070205080204" pitchFamily="50" charset="-128"/>
              <a:ea typeface="ＭＳ Ｐゴシック" panose="020B0600070205080204" pitchFamily="50" charset="-128"/>
            </a:rPr>
            <a:t>）は増加傾向にあり、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年平均は前年と比較し</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ポイント増となった。単年度財政力指数の増加要因として、景気の回復基調により市税が増加したことにより、基準財政収入額が</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％の増となり、災害復旧事業債の償還終了により、基準財政需要額に算入されなくなったことなどの影響で基準財政需要額が</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％の減となったためである。</a:t>
          </a:r>
        </a:p>
        <a:p>
          <a:r>
            <a:rPr kumimoji="1" lang="ja-JP" altLang="en-US" sz="1100">
              <a:latin typeface="ＭＳ Ｐゴシック" panose="020B0600070205080204" pitchFamily="50" charset="-128"/>
              <a:ea typeface="ＭＳ Ｐゴシック" panose="020B0600070205080204" pitchFamily="50" charset="-128"/>
            </a:rPr>
            <a:t>　今後とも移住定住施策により、人口の増加、企業誘致による雇用の増加を図り、市税などの自主財源を増加させる施策をより一層推進し、財政基盤の強化に努める。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162278</xdr:rowOff>
    </xdr:to>
    <xdr:cxnSp macro="">
      <xdr:nvCxnSpPr>
        <xdr:cNvPr id="69" name="直線コネクタ 68"/>
        <xdr:cNvCxnSpPr/>
      </xdr:nvCxnSpPr>
      <xdr:spPr>
        <a:xfrm flipV="1">
          <a:off x="4114800" y="752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43</xdr:row>
      <xdr:rowOff>162278</xdr:rowOff>
    </xdr:to>
    <xdr:cxnSp macro="">
      <xdr:nvCxnSpPr>
        <xdr:cNvPr id="72" name="直線コネクタ 71"/>
        <xdr:cNvCxnSpPr/>
      </xdr:nvCxnSpPr>
      <xdr:spPr>
        <a:xfrm>
          <a:off x="3225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162278</xdr:rowOff>
    </xdr:to>
    <xdr:cxnSp macro="">
      <xdr:nvCxnSpPr>
        <xdr:cNvPr id="75" name="直線コネクタ 74"/>
        <xdr:cNvCxnSpPr/>
      </xdr:nvCxnSpPr>
      <xdr:spPr>
        <a:xfrm>
          <a:off x="2336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8" name="直線コネクタ 77"/>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8" name="楕円 87"/>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70149</xdr:rowOff>
    </xdr:from>
    <xdr:ext cx="762000" cy="259045"/>
    <xdr:sp macro="" textlink="">
      <xdr:nvSpPr>
        <xdr:cNvPr id="89" name="財政力該当値テキスト"/>
        <xdr:cNvSpPr txBox="1"/>
      </xdr:nvSpPr>
      <xdr:spPr>
        <a:xfrm>
          <a:off x="5041900" y="744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90" name="楕円 89"/>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1" name="テキスト ボックス 90"/>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2" name="楕円 91"/>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3" name="テキスト ボックス 92"/>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4" name="楕円 93"/>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5" name="テキスト ボックス 94"/>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6" name="楕円 95"/>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7" name="テキスト ボックス 96"/>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年度においては前年度と比較し</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ポイント改善したが、平成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年度に引き続き類似団体内平均を上回った。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歳入面においては、法人税</a:t>
          </a:r>
          <a:r>
            <a:rPr kumimoji="1" lang="en-US" altLang="ja-JP" sz="1100">
              <a:latin typeface="ＭＳ Ｐゴシック" panose="020B0600070205080204" pitchFamily="50" charset="-128"/>
              <a:ea typeface="ＭＳ Ｐゴシック" panose="020B0600070205080204" pitchFamily="50" charset="-128"/>
            </a:rPr>
            <a:t>168,973</a:t>
          </a:r>
          <a:r>
            <a:rPr kumimoji="1" lang="ja-JP" altLang="en-US" sz="1100">
              <a:latin typeface="ＭＳ Ｐゴシック" panose="020B0600070205080204" pitchFamily="50" charset="-128"/>
              <a:ea typeface="ＭＳ Ｐゴシック" panose="020B0600070205080204" pitchFamily="50" charset="-128"/>
            </a:rPr>
            <a:t>千円、固定資産税</a:t>
          </a:r>
          <a:r>
            <a:rPr kumimoji="1" lang="en-US" altLang="ja-JP" sz="1100">
              <a:latin typeface="ＭＳ Ｐゴシック" panose="020B0600070205080204" pitchFamily="50" charset="-128"/>
              <a:ea typeface="ＭＳ Ｐゴシック" panose="020B0600070205080204" pitchFamily="50" charset="-128"/>
            </a:rPr>
            <a:t>97,037</a:t>
          </a:r>
          <a:r>
            <a:rPr kumimoji="1" lang="ja-JP" altLang="en-US" sz="1100">
              <a:latin typeface="ＭＳ Ｐゴシック" panose="020B0600070205080204" pitchFamily="50" charset="-128"/>
              <a:ea typeface="ＭＳ Ｐゴシック" panose="020B0600070205080204" pitchFamily="50" charset="-128"/>
            </a:rPr>
            <a:t>千円増となったものの普通交付税は段階的縮減により</a:t>
          </a:r>
          <a:r>
            <a:rPr kumimoji="1" lang="en-US" altLang="ja-JP" sz="1100">
              <a:latin typeface="ＭＳ Ｐゴシック" panose="020B0600070205080204" pitchFamily="50" charset="-128"/>
              <a:ea typeface="ＭＳ Ｐゴシック" panose="020B0600070205080204" pitchFamily="50" charset="-128"/>
            </a:rPr>
            <a:t>478,626</a:t>
          </a:r>
          <a:r>
            <a:rPr kumimoji="1" lang="ja-JP" altLang="en-US" sz="1100">
              <a:latin typeface="ＭＳ Ｐゴシック" panose="020B0600070205080204" pitchFamily="50" charset="-128"/>
              <a:ea typeface="ＭＳ Ｐゴシック" panose="020B0600070205080204" pitchFamily="50" charset="-128"/>
            </a:rPr>
            <a:t>千円減となった。一方歳出においては、昨年に対し微減であるものの病院会計に対する基準内繰出金が依然として大きく、財政は硬直化しつつある。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今後も普通交付税の段階的縮減により経常一般財源は減額となることから、職員数の見直しや公共施設の統廃合など更なる行財政改革を推進する。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27178</xdr:rowOff>
    </xdr:from>
    <xdr:to>
      <xdr:col>23</xdr:col>
      <xdr:colOff>133350</xdr:colOff>
      <xdr:row>65</xdr:row>
      <xdr:rowOff>46482</xdr:rowOff>
    </xdr:to>
    <xdr:cxnSp macro="">
      <xdr:nvCxnSpPr>
        <xdr:cNvPr id="130" name="直線コネクタ 129"/>
        <xdr:cNvCxnSpPr/>
      </xdr:nvCxnSpPr>
      <xdr:spPr>
        <a:xfrm flipV="1">
          <a:off x="4114800" y="1117142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44196</xdr:rowOff>
    </xdr:from>
    <xdr:to>
      <xdr:col>19</xdr:col>
      <xdr:colOff>133350</xdr:colOff>
      <xdr:row>65</xdr:row>
      <xdr:rowOff>46482</xdr:rowOff>
    </xdr:to>
    <xdr:cxnSp macro="">
      <xdr:nvCxnSpPr>
        <xdr:cNvPr id="133" name="直線コネクタ 132"/>
        <xdr:cNvCxnSpPr/>
      </xdr:nvCxnSpPr>
      <xdr:spPr>
        <a:xfrm>
          <a:off x="3225800" y="110169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3302</xdr:rowOff>
    </xdr:from>
    <xdr:to>
      <xdr:col>15</xdr:col>
      <xdr:colOff>82550</xdr:colOff>
      <xdr:row>64</xdr:row>
      <xdr:rowOff>44196</xdr:rowOff>
    </xdr:to>
    <xdr:cxnSp macro="">
      <xdr:nvCxnSpPr>
        <xdr:cNvPr id="136" name="直線コネクタ 135"/>
        <xdr:cNvCxnSpPr/>
      </xdr:nvCxnSpPr>
      <xdr:spPr>
        <a:xfrm>
          <a:off x="2336800" y="10804652"/>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160274</xdr:rowOff>
    </xdr:from>
    <xdr:to>
      <xdr:col>11</xdr:col>
      <xdr:colOff>31750</xdr:colOff>
      <xdr:row>63</xdr:row>
      <xdr:rowOff>3302</xdr:rowOff>
    </xdr:to>
    <xdr:cxnSp macro="">
      <xdr:nvCxnSpPr>
        <xdr:cNvPr id="139" name="直線コネクタ 138"/>
        <xdr:cNvCxnSpPr/>
      </xdr:nvCxnSpPr>
      <xdr:spPr>
        <a:xfrm>
          <a:off x="1447800" y="107901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111269</xdr:rowOff>
    </xdr:from>
    <xdr:ext cx="762000" cy="259045"/>
    <xdr:sp macro="" textlink="">
      <xdr:nvSpPr>
        <xdr:cNvPr id="143" name="テキスト ボックス 142"/>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49" name="楕円 148"/>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119905</xdr:rowOff>
    </xdr:from>
    <xdr:ext cx="762000" cy="259045"/>
    <xdr:sp macro="" textlink="">
      <xdr:nvSpPr>
        <xdr:cNvPr id="150" name="財政構造の弾力性該当値テキスト"/>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51" name="楕円 150"/>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82059</xdr:rowOff>
    </xdr:from>
    <xdr:ext cx="736600" cy="259045"/>
    <xdr:sp macro="" textlink="">
      <xdr:nvSpPr>
        <xdr:cNvPr id="152" name="テキスト ボックス 151"/>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3" name="楕円 152"/>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105173</xdr:rowOff>
    </xdr:from>
    <xdr:ext cx="762000" cy="259045"/>
    <xdr:sp macro="" textlink="">
      <xdr:nvSpPr>
        <xdr:cNvPr id="154" name="テキスト ボックス 153"/>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123952</xdr:rowOff>
    </xdr:from>
    <xdr:to>
      <xdr:col>11</xdr:col>
      <xdr:colOff>82550</xdr:colOff>
      <xdr:row>63</xdr:row>
      <xdr:rowOff>54102</xdr:rowOff>
    </xdr:to>
    <xdr:sp macro="" textlink="">
      <xdr:nvSpPr>
        <xdr:cNvPr id="155" name="楕円 154"/>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56" name="テキスト ボックス 155"/>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7" name="楕円 156"/>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49801</xdr:rowOff>
    </xdr:from>
    <xdr:ext cx="762000" cy="259045"/>
    <xdr:sp macro="" textlink="">
      <xdr:nvSpPr>
        <xdr:cNvPr id="158" name="テキスト ボックス 157"/>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年度の市町村合併により職員数（特別職と医療機関を除く）が類似団体よりも多い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人となったため、定員適正化計画を策定し職員数削減に取り組んできた。その成果として、人件費の総額は減少しているものの、依然として類似団体よりも高い数値になっている。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今後についても、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年度当初までに職員数を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人とする新たな定員適正化計画を策定しており、人件費の抑制に努めていく。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また、公共施設の統廃合などにより維持管理経費をはじめとした物件費についても抑制を図っていく。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134382</xdr:rowOff>
    </xdr:from>
    <xdr:to>
      <xdr:col>23</xdr:col>
      <xdr:colOff>133350</xdr:colOff>
      <xdr:row>83</xdr:row>
      <xdr:rowOff>140570</xdr:rowOff>
    </xdr:to>
    <xdr:cxnSp macro="">
      <xdr:nvCxnSpPr>
        <xdr:cNvPr id="191" name="直線コネクタ 190"/>
        <xdr:cNvCxnSpPr/>
      </xdr:nvCxnSpPr>
      <xdr:spPr>
        <a:xfrm>
          <a:off x="4114800" y="14364732"/>
          <a:ext cx="838200" cy="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96576</xdr:rowOff>
    </xdr:from>
    <xdr:to>
      <xdr:col>19</xdr:col>
      <xdr:colOff>133350</xdr:colOff>
      <xdr:row>83</xdr:row>
      <xdr:rowOff>134382</xdr:rowOff>
    </xdr:to>
    <xdr:cxnSp macro="">
      <xdr:nvCxnSpPr>
        <xdr:cNvPr id="194" name="直線コネクタ 193"/>
        <xdr:cNvCxnSpPr/>
      </xdr:nvCxnSpPr>
      <xdr:spPr>
        <a:xfrm>
          <a:off x="3225800" y="14326926"/>
          <a:ext cx="889000" cy="3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96576</xdr:rowOff>
    </xdr:from>
    <xdr:to>
      <xdr:col>15</xdr:col>
      <xdr:colOff>82550</xdr:colOff>
      <xdr:row>83</xdr:row>
      <xdr:rowOff>114491</xdr:rowOff>
    </xdr:to>
    <xdr:cxnSp macro="">
      <xdr:nvCxnSpPr>
        <xdr:cNvPr id="197" name="直線コネクタ 196"/>
        <xdr:cNvCxnSpPr/>
      </xdr:nvCxnSpPr>
      <xdr:spPr>
        <a:xfrm flipV="1">
          <a:off x="2336800" y="14326926"/>
          <a:ext cx="889000" cy="1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112221</xdr:rowOff>
    </xdr:from>
    <xdr:to>
      <xdr:col>11</xdr:col>
      <xdr:colOff>31750</xdr:colOff>
      <xdr:row>83</xdr:row>
      <xdr:rowOff>114491</xdr:rowOff>
    </xdr:to>
    <xdr:cxnSp macro="">
      <xdr:nvCxnSpPr>
        <xdr:cNvPr id="200" name="直線コネクタ 199"/>
        <xdr:cNvCxnSpPr/>
      </xdr:nvCxnSpPr>
      <xdr:spPr>
        <a:xfrm>
          <a:off x="1447800" y="14342571"/>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3" name="フローチャート: 判断 202"/>
        <xdr:cNvSpPr/>
      </xdr:nvSpPr>
      <xdr:spPr>
        <a:xfrm>
          <a:off x="1397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50280</xdr:rowOff>
    </xdr:from>
    <xdr:ext cx="762000" cy="259045"/>
    <xdr:sp macro="" textlink="">
      <xdr:nvSpPr>
        <xdr:cNvPr id="204" name="テキスト ボックス 203"/>
        <xdr:cNvSpPr txBox="1"/>
      </xdr:nvSpPr>
      <xdr:spPr>
        <a:xfrm>
          <a:off x="1066800" y="1393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89770</xdr:rowOff>
    </xdr:from>
    <xdr:to>
      <xdr:col>23</xdr:col>
      <xdr:colOff>184150</xdr:colOff>
      <xdr:row>84</xdr:row>
      <xdr:rowOff>19920</xdr:rowOff>
    </xdr:to>
    <xdr:sp macro="" textlink="">
      <xdr:nvSpPr>
        <xdr:cNvPr id="210" name="楕円 209"/>
        <xdr:cNvSpPr/>
      </xdr:nvSpPr>
      <xdr:spPr>
        <a:xfrm>
          <a:off x="4902200" y="1432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61847</xdr:rowOff>
    </xdr:from>
    <xdr:ext cx="762000" cy="259045"/>
    <xdr:sp macro="" textlink="">
      <xdr:nvSpPr>
        <xdr:cNvPr id="211" name="人件費・物件費等の状況該当値テキスト"/>
        <xdr:cNvSpPr txBox="1"/>
      </xdr:nvSpPr>
      <xdr:spPr>
        <a:xfrm>
          <a:off x="5041900" y="1429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83582</xdr:rowOff>
    </xdr:from>
    <xdr:to>
      <xdr:col>19</xdr:col>
      <xdr:colOff>184150</xdr:colOff>
      <xdr:row>84</xdr:row>
      <xdr:rowOff>13732</xdr:rowOff>
    </xdr:to>
    <xdr:sp macro="" textlink="">
      <xdr:nvSpPr>
        <xdr:cNvPr id="212" name="楕円 211"/>
        <xdr:cNvSpPr/>
      </xdr:nvSpPr>
      <xdr:spPr>
        <a:xfrm>
          <a:off x="4064000" y="143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169959</xdr:rowOff>
    </xdr:from>
    <xdr:ext cx="736600" cy="259045"/>
    <xdr:sp macro="" textlink="">
      <xdr:nvSpPr>
        <xdr:cNvPr id="213" name="テキスト ボックス 212"/>
        <xdr:cNvSpPr txBox="1"/>
      </xdr:nvSpPr>
      <xdr:spPr>
        <a:xfrm>
          <a:off x="3733800" y="14400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45776</xdr:rowOff>
    </xdr:from>
    <xdr:to>
      <xdr:col>15</xdr:col>
      <xdr:colOff>133350</xdr:colOff>
      <xdr:row>83</xdr:row>
      <xdr:rowOff>147376</xdr:rowOff>
    </xdr:to>
    <xdr:sp macro="" textlink="">
      <xdr:nvSpPr>
        <xdr:cNvPr id="214" name="楕円 213"/>
        <xdr:cNvSpPr/>
      </xdr:nvSpPr>
      <xdr:spPr>
        <a:xfrm>
          <a:off x="3175000" y="142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132153</xdr:rowOff>
    </xdr:from>
    <xdr:ext cx="762000" cy="259045"/>
    <xdr:sp macro="" textlink="">
      <xdr:nvSpPr>
        <xdr:cNvPr id="215" name="テキスト ボックス 214"/>
        <xdr:cNvSpPr txBox="1"/>
      </xdr:nvSpPr>
      <xdr:spPr>
        <a:xfrm>
          <a:off x="2844800" y="1436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63691</xdr:rowOff>
    </xdr:from>
    <xdr:to>
      <xdr:col>11</xdr:col>
      <xdr:colOff>82550</xdr:colOff>
      <xdr:row>83</xdr:row>
      <xdr:rowOff>165291</xdr:rowOff>
    </xdr:to>
    <xdr:sp macro="" textlink="">
      <xdr:nvSpPr>
        <xdr:cNvPr id="216" name="楕円 215"/>
        <xdr:cNvSpPr/>
      </xdr:nvSpPr>
      <xdr:spPr>
        <a:xfrm>
          <a:off x="2286000" y="1429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150068</xdr:rowOff>
    </xdr:from>
    <xdr:ext cx="762000" cy="259045"/>
    <xdr:sp macro="" textlink="">
      <xdr:nvSpPr>
        <xdr:cNvPr id="217" name="テキスト ボックス 216"/>
        <xdr:cNvSpPr txBox="1"/>
      </xdr:nvSpPr>
      <xdr:spPr>
        <a:xfrm>
          <a:off x="1955800" y="1438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61421</xdr:rowOff>
    </xdr:from>
    <xdr:to>
      <xdr:col>7</xdr:col>
      <xdr:colOff>31750</xdr:colOff>
      <xdr:row>83</xdr:row>
      <xdr:rowOff>163021</xdr:rowOff>
    </xdr:to>
    <xdr:sp macro="" textlink="">
      <xdr:nvSpPr>
        <xdr:cNvPr id="218" name="楕円 217"/>
        <xdr:cNvSpPr/>
      </xdr:nvSpPr>
      <xdr:spPr>
        <a:xfrm>
          <a:off x="1397000" y="142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147798</xdr:rowOff>
    </xdr:from>
    <xdr:ext cx="762000" cy="259045"/>
    <xdr:sp macro="" textlink="">
      <xdr:nvSpPr>
        <xdr:cNvPr id="219" name="テキスト ボックス 218"/>
        <xdr:cNvSpPr txBox="1"/>
      </xdr:nvSpPr>
      <xdr:spPr>
        <a:xfrm>
          <a:off x="1066800" y="1437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東日本大震災関係による国の給与の変動に伴い、一時的にラスパイレス指数が急上昇したが、当市においても給与体系の見直しを行い、指数は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を下回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ただし、高年齢職員の占める割合が高い構造が続くため、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歳以上の職員の昇給抑制を引き続き実施するものの、指数は高止まりすると考えられる。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99786</xdr:rowOff>
    </xdr:to>
    <xdr:cxnSp macro="">
      <xdr:nvCxnSpPr>
        <xdr:cNvPr id="255" name="直線コネクタ 254"/>
        <xdr:cNvCxnSpPr/>
      </xdr:nvCxnSpPr>
      <xdr:spPr>
        <a:xfrm>
          <a:off x="16179800" y="144671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65314</xdr:rowOff>
    </xdr:to>
    <xdr:cxnSp macro="">
      <xdr:nvCxnSpPr>
        <xdr:cNvPr id="258" name="直線コネクタ 257"/>
        <xdr:cNvCxnSpPr/>
      </xdr:nvCxnSpPr>
      <xdr:spPr>
        <a:xfrm>
          <a:off x="15290800" y="144154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13607</xdr:rowOff>
    </xdr:to>
    <xdr:cxnSp macro="">
      <xdr:nvCxnSpPr>
        <xdr:cNvPr id="261" name="直線コネクタ 260"/>
        <xdr:cNvCxnSpPr/>
      </xdr:nvCxnSpPr>
      <xdr:spPr>
        <a:xfrm>
          <a:off x="14401800" y="143981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149679</xdr:rowOff>
    </xdr:from>
    <xdr:to>
      <xdr:col>68</xdr:col>
      <xdr:colOff>152400</xdr:colOff>
      <xdr:row>83</xdr:row>
      <xdr:rowOff>167821</xdr:rowOff>
    </xdr:to>
    <xdr:cxnSp macro="">
      <xdr:nvCxnSpPr>
        <xdr:cNvPr id="264" name="直線コネクタ 263"/>
        <xdr:cNvCxnSpPr/>
      </xdr:nvCxnSpPr>
      <xdr:spPr>
        <a:xfrm>
          <a:off x="13512800" y="1420857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7" name="フローチャート: 判断 266"/>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68" name="テキスト ボックス 267"/>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4" name="楕円 273"/>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5" name="給与水準   （国との比較）該当値テキスト"/>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6" name="楕円 275"/>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7" name="テキスト ボックス 276"/>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78" name="楕円 277"/>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79" name="テキスト ボックス 278"/>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0" name="楕円 279"/>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1" name="テキスト ボックス 280"/>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98879</xdr:rowOff>
    </xdr:from>
    <xdr:to>
      <xdr:col>64</xdr:col>
      <xdr:colOff>152400</xdr:colOff>
      <xdr:row>83</xdr:row>
      <xdr:rowOff>29029</xdr:rowOff>
    </xdr:to>
    <xdr:sp macro="" textlink="">
      <xdr:nvSpPr>
        <xdr:cNvPr id="282" name="楕円 281"/>
        <xdr:cNvSpPr/>
      </xdr:nvSpPr>
      <xdr:spPr>
        <a:xfrm>
          <a:off x="13462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39206</xdr:rowOff>
    </xdr:from>
    <xdr:ext cx="762000" cy="259045"/>
    <xdr:sp macro="" textlink="">
      <xdr:nvSpPr>
        <xdr:cNvPr id="283" name="テキスト ボックス 282"/>
        <xdr:cNvSpPr txBox="1"/>
      </xdr:nvSpPr>
      <xdr:spPr>
        <a:xfrm>
          <a:off x="13131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合併以降増加した職員数を削減するため、中津川市定員適正化計画を策定し定員管理に努めており、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年度までに定員を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人とするよう適正な人員管理に努める。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ただし、県内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番目という広い市域をカバーするために地域ごとに職員配置をし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ていることや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リニア開業後を見据えた移住定住の促進など、リニア開業までに投資的な施策を戦略的に展開することが必要なため、必要な業務量に対応できる職員数を確保することが重要であり高止まりすることもやむを得ない面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107738</xdr:rowOff>
    </xdr:from>
    <xdr:to>
      <xdr:col>81</xdr:col>
      <xdr:colOff>44450</xdr:colOff>
      <xdr:row>64</xdr:row>
      <xdr:rowOff>113771</xdr:rowOff>
    </xdr:to>
    <xdr:cxnSp macro="">
      <xdr:nvCxnSpPr>
        <xdr:cNvPr id="318" name="直線コネクタ 317"/>
        <xdr:cNvCxnSpPr/>
      </xdr:nvCxnSpPr>
      <xdr:spPr>
        <a:xfrm>
          <a:off x="16179800" y="11080538"/>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107738</xdr:rowOff>
    </xdr:from>
    <xdr:to>
      <xdr:col>77</xdr:col>
      <xdr:colOff>44450</xdr:colOff>
      <xdr:row>64</xdr:row>
      <xdr:rowOff>107738</xdr:rowOff>
    </xdr:to>
    <xdr:cxnSp macro="">
      <xdr:nvCxnSpPr>
        <xdr:cNvPr id="321" name="直線コネクタ 320"/>
        <xdr:cNvCxnSpPr/>
      </xdr:nvCxnSpPr>
      <xdr:spPr>
        <a:xfrm>
          <a:off x="15290800" y="11080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59479</xdr:rowOff>
    </xdr:from>
    <xdr:to>
      <xdr:col>72</xdr:col>
      <xdr:colOff>203200</xdr:colOff>
      <xdr:row>64</xdr:row>
      <xdr:rowOff>107738</xdr:rowOff>
    </xdr:to>
    <xdr:cxnSp macro="">
      <xdr:nvCxnSpPr>
        <xdr:cNvPr id="324" name="直線コネクタ 323"/>
        <xdr:cNvCxnSpPr/>
      </xdr:nvCxnSpPr>
      <xdr:spPr>
        <a:xfrm>
          <a:off x="14401800" y="1103227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49424</xdr:rowOff>
    </xdr:from>
    <xdr:to>
      <xdr:col>68</xdr:col>
      <xdr:colOff>152400</xdr:colOff>
      <xdr:row>64</xdr:row>
      <xdr:rowOff>59479</xdr:rowOff>
    </xdr:to>
    <xdr:cxnSp macro="">
      <xdr:nvCxnSpPr>
        <xdr:cNvPr id="327" name="直線コネクタ 326"/>
        <xdr:cNvCxnSpPr/>
      </xdr:nvCxnSpPr>
      <xdr:spPr>
        <a:xfrm>
          <a:off x="13512800" y="1102222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0" name="フローチャート: 判断 329"/>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133579</xdr:rowOff>
    </xdr:from>
    <xdr:ext cx="762000" cy="259045"/>
    <xdr:sp macro="" textlink="">
      <xdr:nvSpPr>
        <xdr:cNvPr id="331" name="テキスト ボックス 330"/>
        <xdr:cNvSpPr txBox="1"/>
      </xdr:nvSpPr>
      <xdr:spPr>
        <a:xfrm>
          <a:off x="13131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62971</xdr:rowOff>
    </xdr:from>
    <xdr:to>
      <xdr:col>81</xdr:col>
      <xdr:colOff>95250</xdr:colOff>
      <xdr:row>64</xdr:row>
      <xdr:rowOff>164571</xdr:rowOff>
    </xdr:to>
    <xdr:sp macro="" textlink="">
      <xdr:nvSpPr>
        <xdr:cNvPr id="337" name="楕円 336"/>
        <xdr:cNvSpPr/>
      </xdr:nvSpPr>
      <xdr:spPr>
        <a:xfrm>
          <a:off x="16967200" y="110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35048</xdr:rowOff>
    </xdr:from>
    <xdr:ext cx="762000" cy="259045"/>
    <xdr:sp macro="" textlink="">
      <xdr:nvSpPr>
        <xdr:cNvPr id="338" name="定員管理の状況該当値テキスト"/>
        <xdr:cNvSpPr txBox="1"/>
      </xdr:nvSpPr>
      <xdr:spPr>
        <a:xfrm>
          <a:off x="17106900" y="1100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56938</xdr:rowOff>
    </xdr:from>
    <xdr:to>
      <xdr:col>77</xdr:col>
      <xdr:colOff>95250</xdr:colOff>
      <xdr:row>64</xdr:row>
      <xdr:rowOff>158538</xdr:rowOff>
    </xdr:to>
    <xdr:sp macro="" textlink="">
      <xdr:nvSpPr>
        <xdr:cNvPr id="339" name="楕円 338"/>
        <xdr:cNvSpPr/>
      </xdr:nvSpPr>
      <xdr:spPr>
        <a:xfrm>
          <a:off x="16129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143315</xdr:rowOff>
    </xdr:from>
    <xdr:ext cx="736600" cy="259045"/>
    <xdr:sp macro="" textlink="">
      <xdr:nvSpPr>
        <xdr:cNvPr id="340" name="テキスト ボックス 339"/>
        <xdr:cNvSpPr txBox="1"/>
      </xdr:nvSpPr>
      <xdr:spPr>
        <a:xfrm>
          <a:off x="15798800" y="1111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56938</xdr:rowOff>
    </xdr:from>
    <xdr:to>
      <xdr:col>73</xdr:col>
      <xdr:colOff>44450</xdr:colOff>
      <xdr:row>64</xdr:row>
      <xdr:rowOff>158538</xdr:rowOff>
    </xdr:to>
    <xdr:sp macro="" textlink="">
      <xdr:nvSpPr>
        <xdr:cNvPr id="341" name="楕円 340"/>
        <xdr:cNvSpPr/>
      </xdr:nvSpPr>
      <xdr:spPr>
        <a:xfrm>
          <a:off x="15240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143315</xdr:rowOff>
    </xdr:from>
    <xdr:ext cx="762000" cy="259045"/>
    <xdr:sp macro="" textlink="">
      <xdr:nvSpPr>
        <xdr:cNvPr id="342" name="テキスト ボックス 341"/>
        <xdr:cNvSpPr txBox="1"/>
      </xdr:nvSpPr>
      <xdr:spPr>
        <a:xfrm>
          <a:off x="14909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8679</xdr:rowOff>
    </xdr:from>
    <xdr:to>
      <xdr:col>68</xdr:col>
      <xdr:colOff>203200</xdr:colOff>
      <xdr:row>64</xdr:row>
      <xdr:rowOff>110279</xdr:rowOff>
    </xdr:to>
    <xdr:sp macro="" textlink="">
      <xdr:nvSpPr>
        <xdr:cNvPr id="343" name="楕円 342"/>
        <xdr:cNvSpPr/>
      </xdr:nvSpPr>
      <xdr:spPr>
        <a:xfrm>
          <a:off x="14351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95056</xdr:rowOff>
    </xdr:from>
    <xdr:ext cx="762000" cy="259045"/>
    <xdr:sp macro="" textlink="">
      <xdr:nvSpPr>
        <xdr:cNvPr id="344" name="テキスト ボックス 343"/>
        <xdr:cNvSpPr txBox="1"/>
      </xdr:nvSpPr>
      <xdr:spPr>
        <a:xfrm>
          <a:off x="14020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170074</xdr:rowOff>
    </xdr:from>
    <xdr:to>
      <xdr:col>64</xdr:col>
      <xdr:colOff>152400</xdr:colOff>
      <xdr:row>64</xdr:row>
      <xdr:rowOff>100224</xdr:rowOff>
    </xdr:to>
    <xdr:sp macro="" textlink="">
      <xdr:nvSpPr>
        <xdr:cNvPr id="345" name="楕円 344"/>
        <xdr:cNvSpPr/>
      </xdr:nvSpPr>
      <xdr:spPr>
        <a:xfrm>
          <a:off x="13462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85001</xdr:rowOff>
    </xdr:from>
    <xdr:ext cx="762000" cy="259045"/>
    <xdr:sp macro="" textlink="">
      <xdr:nvSpPr>
        <xdr:cNvPr id="346" name="テキスト ボックス 345"/>
        <xdr:cNvSpPr txBox="1"/>
      </xdr:nvSpPr>
      <xdr:spPr>
        <a:xfrm>
          <a:off x="13131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前年度と比較し、</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となった。公債費負担適正化計画に基づき借金の抑制をしたことにより元利償還金は減少したが、平成２８年度から数値が悪化しており、依然として類似団体平均値より高い水準で推移している。主な要因として、病院事業会計の資金不足を解消するため、一般会計から特別繰出を行ったことが挙げ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390,000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249,000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繰出したことにより、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年平均で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今後も公債費負担適正化計画に基づく借金の抑制、下水道料金や病院経営の見直しなどの特別会計・企業会計の自立化により抑制に努める。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41</xdr:row>
      <xdr:rowOff>169273</xdr:rowOff>
    </xdr:to>
    <xdr:cxnSp macro="">
      <xdr:nvCxnSpPr>
        <xdr:cNvPr id="381" name="直線コネクタ 380"/>
        <xdr:cNvCxnSpPr/>
      </xdr:nvCxnSpPr>
      <xdr:spPr>
        <a:xfrm>
          <a:off x="16179800" y="719182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121013</xdr:rowOff>
    </xdr:from>
    <xdr:to>
      <xdr:col>77</xdr:col>
      <xdr:colOff>44450</xdr:colOff>
      <xdr:row>41</xdr:row>
      <xdr:rowOff>162378</xdr:rowOff>
    </xdr:to>
    <xdr:cxnSp macro="">
      <xdr:nvCxnSpPr>
        <xdr:cNvPr id="384" name="直線コネクタ 383"/>
        <xdr:cNvCxnSpPr/>
      </xdr:nvCxnSpPr>
      <xdr:spPr>
        <a:xfrm>
          <a:off x="15290800" y="715046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86541</xdr:rowOff>
    </xdr:from>
    <xdr:to>
      <xdr:col>72</xdr:col>
      <xdr:colOff>203200</xdr:colOff>
      <xdr:row>41</xdr:row>
      <xdr:rowOff>121013</xdr:rowOff>
    </xdr:to>
    <xdr:cxnSp macro="">
      <xdr:nvCxnSpPr>
        <xdr:cNvPr id="387" name="直線コネクタ 386"/>
        <xdr:cNvCxnSpPr/>
      </xdr:nvCxnSpPr>
      <xdr:spPr>
        <a:xfrm>
          <a:off x="14401800" y="711599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86541</xdr:rowOff>
    </xdr:from>
    <xdr:to>
      <xdr:col>68</xdr:col>
      <xdr:colOff>152400</xdr:colOff>
      <xdr:row>41</xdr:row>
      <xdr:rowOff>127907</xdr:rowOff>
    </xdr:to>
    <xdr:cxnSp macro="">
      <xdr:nvCxnSpPr>
        <xdr:cNvPr id="390" name="直線コネクタ 389"/>
        <xdr:cNvCxnSpPr/>
      </xdr:nvCxnSpPr>
      <xdr:spPr>
        <a:xfrm flipV="1">
          <a:off x="13512800" y="711599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118473</xdr:rowOff>
    </xdr:from>
    <xdr:to>
      <xdr:col>81</xdr:col>
      <xdr:colOff>95250</xdr:colOff>
      <xdr:row>42</xdr:row>
      <xdr:rowOff>48623</xdr:rowOff>
    </xdr:to>
    <xdr:sp macro="" textlink="">
      <xdr:nvSpPr>
        <xdr:cNvPr id="400" name="楕円 399"/>
        <xdr:cNvSpPr/>
      </xdr:nvSpPr>
      <xdr:spPr>
        <a:xfrm>
          <a:off x="169672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90550</xdr:rowOff>
    </xdr:from>
    <xdr:ext cx="762000" cy="259045"/>
    <xdr:sp macro="" textlink="">
      <xdr:nvSpPr>
        <xdr:cNvPr id="401" name="公債費負担の状況該当値テキスト"/>
        <xdr:cNvSpPr txBox="1"/>
      </xdr:nvSpPr>
      <xdr:spPr>
        <a:xfrm>
          <a:off x="17106900" y="712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2" name="楕円 401"/>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3" name="テキスト ボックス 402"/>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70213</xdr:rowOff>
    </xdr:from>
    <xdr:to>
      <xdr:col>73</xdr:col>
      <xdr:colOff>44450</xdr:colOff>
      <xdr:row>42</xdr:row>
      <xdr:rowOff>363</xdr:rowOff>
    </xdr:to>
    <xdr:sp macro="" textlink="">
      <xdr:nvSpPr>
        <xdr:cNvPr id="404" name="楕円 403"/>
        <xdr:cNvSpPr/>
      </xdr:nvSpPr>
      <xdr:spPr>
        <a:xfrm>
          <a:off x="15240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156590</xdr:rowOff>
    </xdr:from>
    <xdr:ext cx="762000" cy="259045"/>
    <xdr:sp macro="" textlink="">
      <xdr:nvSpPr>
        <xdr:cNvPr id="405" name="テキスト ボックス 404"/>
        <xdr:cNvSpPr txBox="1"/>
      </xdr:nvSpPr>
      <xdr:spPr>
        <a:xfrm>
          <a:off x="14909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35741</xdr:rowOff>
    </xdr:from>
    <xdr:to>
      <xdr:col>68</xdr:col>
      <xdr:colOff>203200</xdr:colOff>
      <xdr:row>41</xdr:row>
      <xdr:rowOff>137341</xdr:rowOff>
    </xdr:to>
    <xdr:sp macro="" textlink="">
      <xdr:nvSpPr>
        <xdr:cNvPr id="406" name="楕円 405"/>
        <xdr:cNvSpPr/>
      </xdr:nvSpPr>
      <xdr:spPr>
        <a:xfrm>
          <a:off x="14351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122118</xdr:rowOff>
    </xdr:from>
    <xdr:ext cx="762000" cy="259045"/>
    <xdr:sp macro="" textlink="">
      <xdr:nvSpPr>
        <xdr:cNvPr id="407" name="テキスト ボックス 406"/>
        <xdr:cNvSpPr txBox="1"/>
      </xdr:nvSpPr>
      <xdr:spPr>
        <a:xfrm>
          <a:off x="14020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8" name="楕円 407"/>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9" name="テキスト ボックス 408"/>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前年度と比較して</a:t>
          </a:r>
          <a:r>
            <a:rPr kumimoji="1" lang="en-US" altLang="ja-JP" sz="1100" baseline="0">
              <a:latin typeface="ＭＳ Ｐゴシック" panose="020B0600070205080204" pitchFamily="50" charset="-128"/>
              <a:ea typeface="ＭＳ Ｐゴシック" panose="020B0600070205080204" pitchFamily="50" charset="-128"/>
            </a:rPr>
            <a:t>6.5</a:t>
          </a:r>
          <a:r>
            <a:rPr kumimoji="1" lang="ja-JP" altLang="en-US" sz="1100" baseline="0">
              <a:latin typeface="ＭＳ Ｐゴシック" panose="020B0600070205080204" pitchFamily="50" charset="-128"/>
              <a:ea typeface="ＭＳ Ｐゴシック" panose="020B0600070205080204" pitchFamily="50" charset="-128"/>
            </a:rPr>
            <a:t>ポイント改善し、全国平均及び類似団体内平均よりも低い値を維持している。これは、公債費適正化計画に基づき借金の抑制を行い、計画的に地方債残高を減らしたことによる結果であり、改善傾向にある。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計画的な起債発行による地方債現在高の低減や職員数の削減により退職手当負担見込額を低減させ、一般会計だけでなく企業会計においても経営の効率化を進める中で借金の圧縮を行い、将来負担比率の低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21844</xdr:rowOff>
    </xdr:from>
    <xdr:to>
      <xdr:col>81</xdr:col>
      <xdr:colOff>44450</xdr:colOff>
      <xdr:row>14</xdr:row>
      <xdr:rowOff>74126</xdr:rowOff>
    </xdr:to>
    <xdr:cxnSp macro="">
      <xdr:nvCxnSpPr>
        <xdr:cNvPr id="443" name="直線コネクタ 442"/>
        <xdr:cNvCxnSpPr/>
      </xdr:nvCxnSpPr>
      <xdr:spPr>
        <a:xfrm flipV="1">
          <a:off x="16179800" y="2422144"/>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74126</xdr:rowOff>
    </xdr:from>
    <xdr:to>
      <xdr:col>77</xdr:col>
      <xdr:colOff>44450</xdr:colOff>
      <xdr:row>14</xdr:row>
      <xdr:rowOff>152950</xdr:rowOff>
    </xdr:to>
    <xdr:cxnSp macro="">
      <xdr:nvCxnSpPr>
        <xdr:cNvPr id="446" name="直線コネクタ 445"/>
        <xdr:cNvCxnSpPr/>
      </xdr:nvCxnSpPr>
      <xdr:spPr>
        <a:xfrm flipV="1">
          <a:off x="15290800" y="2474426"/>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86250</xdr:rowOff>
    </xdr:from>
    <xdr:ext cx="736600" cy="259045"/>
    <xdr:sp macro="" textlink="">
      <xdr:nvSpPr>
        <xdr:cNvPr id="448" name="テキスト ボックス 447"/>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152950</xdr:rowOff>
    </xdr:from>
    <xdr:to>
      <xdr:col>72</xdr:col>
      <xdr:colOff>203200</xdr:colOff>
      <xdr:row>15</xdr:row>
      <xdr:rowOff>68368</xdr:rowOff>
    </xdr:to>
    <xdr:cxnSp macro="">
      <xdr:nvCxnSpPr>
        <xdr:cNvPr id="449" name="直線コネクタ 448"/>
        <xdr:cNvCxnSpPr/>
      </xdr:nvCxnSpPr>
      <xdr:spPr>
        <a:xfrm flipV="1">
          <a:off x="14401800" y="255325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100728</xdr:rowOff>
    </xdr:from>
    <xdr:ext cx="762000" cy="259045"/>
    <xdr:sp macro="" textlink="">
      <xdr:nvSpPr>
        <xdr:cNvPr id="451" name="テキスト ボックス 450"/>
        <xdr:cNvSpPr txBox="1"/>
      </xdr:nvSpPr>
      <xdr:spPr>
        <a:xfrm>
          <a:off x="14909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68368</xdr:rowOff>
    </xdr:from>
    <xdr:to>
      <xdr:col>68</xdr:col>
      <xdr:colOff>152400</xdr:colOff>
      <xdr:row>15</xdr:row>
      <xdr:rowOff>170519</xdr:rowOff>
    </xdr:to>
    <xdr:cxnSp macro="">
      <xdr:nvCxnSpPr>
        <xdr:cNvPr id="452" name="直線コネクタ 451"/>
        <xdr:cNvCxnSpPr/>
      </xdr:nvCxnSpPr>
      <xdr:spPr>
        <a:xfrm flipV="1">
          <a:off x="13512800" y="2640118"/>
          <a:ext cx="889000" cy="10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54" name="テキスト ボックス 453"/>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5" name="フローチャート: 判断 454"/>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6" name="テキスト ボックス 455"/>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142494</xdr:rowOff>
    </xdr:from>
    <xdr:to>
      <xdr:col>81</xdr:col>
      <xdr:colOff>95250</xdr:colOff>
      <xdr:row>14</xdr:row>
      <xdr:rowOff>72644</xdr:rowOff>
    </xdr:to>
    <xdr:sp macro="" textlink="">
      <xdr:nvSpPr>
        <xdr:cNvPr id="462" name="楕円 461"/>
        <xdr:cNvSpPr/>
      </xdr:nvSpPr>
      <xdr:spPr>
        <a:xfrm>
          <a:off x="16967200" y="23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63771</xdr:rowOff>
    </xdr:from>
    <xdr:ext cx="762000" cy="259045"/>
    <xdr:sp macro="" textlink="">
      <xdr:nvSpPr>
        <xdr:cNvPr id="463" name="将来負担の状況該当値テキスト"/>
        <xdr:cNvSpPr txBox="1"/>
      </xdr:nvSpPr>
      <xdr:spPr>
        <a:xfrm>
          <a:off x="17106900" y="229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23326</xdr:rowOff>
    </xdr:from>
    <xdr:to>
      <xdr:col>77</xdr:col>
      <xdr:colOff>95250</xdr:colOff>
      <xdr:row>14</xdr:row>
      <xdr:rowOff>124926</xdr:rowOff>
    </xdr:to>
    <xdr:sp macro="" textlink="">
      <xdr:nvSpPr>
        <xdr:cNvPr id="464" name="楕円 463"/>
        <xdr:cNvSpPr/>
      </xdr:nvSpPr>
      <xdr:spPr>
        <a:xfrm>
          <a:off x="16129000" y="24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135103</xdr:rowOff>
    </xdr:from>
    <xdr:ext cx="736600" cy="259045"/>
    <xdr:sp macro="" textlink="">
      <xdr:nvSpPr>
        <xdr:cNvPr id="465" name="テキスト ボックス 464"/>
        <xdr:cNvSpPr txBox="1"/>
      </xdr:nvSpPr>
      <xdr:spPr>
        <a:xfrm>
          <a:off x="15798800" y="2192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102150</xdr:rowOff>
    </xdr:from>
    <xdr:to>
      <xdr:col>73</xdr:col>
      <xdr:colOff>44450</xdr:colOff>
      <xdr:row>15</xdr:row>
      <xdr:rowOff>32300</xdr:rowOff>
    </xdr:to>
    <xdr:sp macro="" textlink="">
      <xdr:nvSpPr>
        <xdr:cNvPr id="466" name="楕円 465"/>
        <xdr:cNvSpPr/>
      </xdr:nvSpPr>
      <xdr:spPr>
        <a:xfrm>
          <a:off x="15240000" y="25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42477</xdr:rowOff>
    </xdr:from>
    <xdr:ext cx="762000" cy="259045"/>
    <xdr:sp macro="" textlink="">
      <xdr:nvSpPr>
        <xdr:cNvPr id="467" name="テキスト ボックス 466"/>
        <xdr:cNvSpPr txBox="1"/>
      </xdr:nvSpPr>
      <xdr:spPr>
        <a:xfrm>
          <a:off x="14909800" y="22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17568</xdr:rowOff>
    </xdr:from>
    <xdr:to>
      <xdr:col>68</xdr:col>
      <xdr:colOff>203200</xdr:colOff>
      <xdr:row>15</xdr:row>
      <xdr:rowOff>119168</xdr:rowOff>
    </xdr:to>
    <xdr:sp macro="" textlink="">
      <xdr:nvSpPr>
        <xdr:cNvPr id="468" name="楕円 467"/>
        <xdr:cNvSpPr/>
      </xdr:nvSpPr>
      <xdr:spPr>
        <a:xfrm>
          <a:off x="143510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129345</xdr:rowOff>
    </xdr:from>
    <xdr:ext cx="762000" cy="259045"/>
    <xdr:sp macro="" textlink="">
      <xdr:nvSpPr>
        <xdr:cNvPr id="469" name="テキスト ボックス 468"/>
        <xdr:cNvSpPr txBox="1"/>
      </xdr:nvSpPr>
      <xdr:spPr>
        <a:xfrm>
          <a:off x="14020800" y="23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119719</xdr:rowOff>
    </xdr:from>
    <xdr:to>
      <xdr:col>64</xdr:col>
      <xdr:colOff>152400</xdr:colOff>
      <xdr:row>16</xdr:row>
      <xdr:rowOff>49869</xdr:rowOff>
    </xdr:to>
    <xdr:sp macro="" textlink="">
      <xdr:nvSpPr>
        <xdr:cNvPr id="470" name="楕円 469"/>
        <xdr:cNvSpPr/>
      </xdr:nvSpPr>
      <xdr:spPr>
        <a:xfrm>
          <a:off x="13462000" y="26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34646</xdr:rowOff>
    </xdr:from>
    <xdr:ext cx="762000" cy="259045"/>
    <xdr:sp macro="" textlink="">
      <xdr:nvSpPr>
        <xdr:cNvPr id="471" name="テキスト ボックス 470"/>
        <xdr:cNvSpPr txBox="1"/>
      </xdr:nvSpPr>
      <xdr:spPr>
        <a:xfrm>
          <a:off x="13131800" y="277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78,950
77,417
676.45
41,709,841
37,913,346
3,239,923
23,700,852
33,136,677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類似団体の平均値と比較すると、</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ポイント上回った。これは、広い市域をカバーするために各地域ごとに職員配置をしていることが要因である。令和８年度までに職員数を</a:t>
          </a:r>
          <a:r>
            <a:rPr kumimoji="1" lang="en-US" altLang="ja-JP" sz="1100">
              <a:latin typeface="ＭＳ Ｐゴシック" panose="020B0600070205080204" pitchFamily="50" charset="-128"/>
              <a:ea typeface="ＭＳ Ｐゴシック" panose="020B0600070205080204" pitchFamily="50" charset="-128"/>
            </a:rPr>
            <a:t>795</a:t>
          </a:r>
          <a:r>
            <a:rPr kumimoji="1" lang="ja-JP" altLang="en-US" sz="1100">
              <a:latin typeface="ＭＳ Ｐゴシック" panose="020B0600070205080204" pitchFamily="50" charset="-128"/>
              <a:ea typeface="ＭＳ Ｐゴシック" panose="020B0600070205080204" pitchFamily="50" charset="-128"/>
            </a:rPr>
            <a:t>人とする中津川市定員適正化計画に基づき、職員数削減することで人件費の抑制を図る。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ただし、リニア開業までの間は必要な業務量に対応できる職員数を確保することが重要であるため、高止まりすることもやむを得ない面がある。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54610</xdr:rowOff>
    </xdr:to>
    <xdr:cxnSp macro="">
      <xdr:nvCxnSpPr>
        <xdr:cNvPr id="66" name="直線コネクタ 65"/>
        <xdr:cNvCxnSpPr/>
      </xdr:nvCxnSpPr>
      <xdr:spPr>
        <a:xfrm>
          <a:off x="3987800" y="63296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157480</xdr:rowOff>
    </xdr:to>
    <xdr:cxnSp macro="">
      <xdr:nvCxnSpPr>
        <xdr:cNvPr id="69" name="直線コネクタ 68"/>
        <xdr:cNvCxnSpPr/>
      </xdr:nvCxnSpPr>
      <xdr:spPr>
        <a:xfrm>
          <a:off x="3098800" y="6223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119380</xdr:rowOff>
    </xdr:to>
    <xdr:cxnSp macro="">
      <xdr:nvCxnSpPr>
        <xdr:cNvPr id="72" name="直線コネクタ 71"/>
        <xdr:cNvCxnSpPr/>
      </xdr:nvCxnSpPr>
      <xdr:spPr>
        <a:xfrm flipV="1">
          <a:off x="2209800" y="622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157480</xdr:rowOff>
    </xdr:to>
    <xdr:cxnSp macro="">
      <xdr:nvCxnSpPr>
        <xdr:cNvPr id="75" name="直線コネクタ 74"/>
        <xdr:cNvCxnSpPr/>
      </xdr:nvCxnSpPr>
      <xdr:spPr>
        <a:xfrm flipV="1">
          <a:off x="1320800" y="629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92" name="テキスト ボックス 91"/>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は類似団体内平均の値を下回っており、昨年度と同水準を保っている。中津川市定員適正化計画に基づいて職員数を削減してきたことによる臨時職員等の増加及び民間への業務委託料の増加が挙げられるものの、平成２６年度策定した「市有財産（施設）運用管理マスタープラン」に基づき令和２年度までに施設の維持管理費を</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億円削減することを目標に民間移譲や統廃合を進めており、今後も上昇を抑えていく。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77470</xdr:rowOff>
    </xdr:to>
    <xdr:cxnSp macro="">
      <xdr:nvCxnSpPr>
        <xdr:cNvPr id="127" name="直線コネクタ 126"/>
        <xdr:cNvCxnSpPr/>
      </xdr:nvCxnSpPr>
      <xdr:spPr>
        <a:xfrm>
          <a:off x="15671800" y="2992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77470</xdr:rowOff>
    </xdr:to>
    <xdr:cxnSp macro="">
      <xdr:nvCxnSpPr>
        <xdr:cNvPr id="130" name="直線コネクタ 129"/>
        <xdr:cNvCxnSpPr/>
      </xdr:nvCxnSpPr>
      <xdr:spPr>
        <a:xfrm>
          <a:off x="14782800" y="2992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77470</xdr:rowOff>
    </xdr:to>
    <xdr:cxnSp macro="">
      <xdr:nvCxnSpPr>
        <xdr:cNvPr id="133" name="直線コネクタ 132"/>
        <xdr:cNvCxnSpPr/>
      </xdr:nvCxnSpPr>
      <xdr:spPr>
        <a:xfrm>
          <a:off x="13893800" y="2877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134620</xdr:rowOff>
    </xdr:to>
    <xdr:cxnSp macro="">
      <xdr:nvCxnSpPr>
        <xdr:cNvPr id="136" name="直線コネクタ 135"/>
        <xdr:cNvCxnSpPr/>
      </xdr:nvCxnSpPr>
      <xdr:spPr>
        <a:xfrm>
          <a:off x="13004800" y="283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0" name="テキスト ボックス 139"/>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6" name="楕円 145"/>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43197</xdr:rowOff>
    </xdr:from>
    <xdr:ext cx="762000" cy="259045"/>
    <xdr:sp macro="" textlink="">
      <xdr:nvSpPr>
        <xdr:cNvPr id="147" name="物件費該当値テキスト"/>
        <xdr:cNvSpPr txBox="1"/>
      </xdr:nvSpPr>
      <xdr:spPr>
        <a:xfrm>
          <a:off x="165989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8" name="楕円 147"/>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138447</xdr:rowOff>
    </xdr:from>
    <xdr:ext cx="736600" cy="259045"/>
    <xdr:sp macro="" textlink="">
      <xdr:nvSpPr>
        <xdr:cNvPr id="149" name="テキスト ボックス 148"/>
        <xdr:cNvSpPr txBox="1"/>
      </xdr:nvSpPr>
      <xdr:spPr>
        <a:xfrm>
          <a:off x="15290800" y="271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0" name="楕円 149"/>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138447</xdr:rowOff>
    </xdr:from>
    <xdr:ext cx="762000" cy="259045"/>
    <xdr:sp macro="" textlink="">
      <xdr:nvSpPr>
        <xdr:cNvPr id="151" name="テキスト ボックス 150"/>
        <xdr:cNvSpPr txBox="1"/>
      </xdr:nvSpPr>
      <xdr:spPr>
        <a:xfrm>
          <a:off x="14401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2" name="楕円 151"/>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53" name="テキスト ボックス 152"/>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扶助費に係る経常収支比率は全国平均及び類似団体内平均の値を下回っている。前年度と比較して低い値となった要因は、被保護者数の減、高額な医療費の減による医療扶助費等の減により生活保護費が減少した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今後、高齢化の進行による社会福祉関係の増加を見据え、健康増進や疾病予防に努めるなどの施策を推進し、扶助費の増大が財政を圧迫しないよう努める。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10414</xdr:rowOff>
    </xdr:from>
    <xdr:to>
      <xdr:col>24</xdr:col>
      <xdr:colOff>25400</xdr:colOff>
      <xdr:row>55</xdr:row>
      <xdr:rowOff>56134</xdr:rowOff>
    </xdr:to>
    <xdr:cxnSp macro="">
      <xdr:nvCxnSpPr>
        <xdr:cNvPr id="186" name="直線コネクタ 185"/>
        <xdr:cNvCxnSpPr/>
      </xdr:nvCxnSpPr>
      <xdr:spPr>
        <a:xfrm flipV="1">
          <a:off x="3987800" y="94401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56134</xdr:rowOff>
    </xdr:from>
    <xdr:to>
      <xdr:col>19</xdr:col>
      <xdr:colOff>187325</xdr:colOff>
      <xdr:row>55</xdr:row>
      <xdr:rowOff>65278</xdr:rowOff>
    </xdr:to>
    <xdr:cxnSp macro="">
      <xdr:nvCxnSpPr>
        <xdr:cNvPr id="189" name="直線コネクタ 188"/>
        <xdr:cNvCxnSpPr/>
      </xdr:nvCxnSpPr>
      <xdr:spPr>
        <a:xfrm flipV="1">
          <a:off x="3098800" y="9485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10414</xdr:rowOff>
    </xdr:from>
    <xdr:to>
      <xdr:col>15</xdr:col>
      <xdr:colOff>98425</xdr:colOff>
      <xdr:row>55</xdr:row>
      <xdr:rowOff>65278</xdr:rowOff>
    </xdr:to>
    <xdr:cxnSp macro="">
      <xdr:nvCxnSpPr>
        <xdr:cNvPr id="192" name="直線コネクタ 191"/>
        <xdr:cNvCxnSpPr/>
      </xdr:nvCxnSpPr>
      <xdr:spPr>
        <a:xfrm>
          <a:off x="2209800" y="94401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163576</xdr:rowOff>
    </xdr:from>
    <xdr:to>
      <xdr:col>11</xdr:col>
      <xdr:colOff>9525</xdr:colOff>
      <xdr:row>55</xdr:row>
      <xdr:rowOff>10414</xdr:rowOff>
    </xdr:to>
    <xdr:cxnSp macro="">
      <xdr:nvCxnSpPr>
        <xdr:cNvPr id="195" name="直線コネクタ 194"/>
        <xdr:cNvCxnSpPr/>
      </xdr:nvCxnSpPr>
      <xdr:spPr>
        <a:xfrm>
          <a:off x="1320800" y="9421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55135</xdr:rowOff>
    </xdr:from>
    <xdr:ext cx="762000" cy="259045"/>
    <xdr:sp macro="" textlink="">
      <xdr:nvSpPr>
        <xdr:cNvPr id="199" name="テキスト ボックス 198"/>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131064</xdr:rowOff>
    </xdr:from>
    <xdr:to>
      <xdr:col>24</xdr:col>
      <xdr:colOff>76200</xdr:colOff>
      <xdr:row>55</xdr:row>
      <xdr:rowOff>61214</xdr:rowOff>
    </xdr:to>
    <xdr:sp macro="" textlink="">
      <xdr:nvSpPr>
        <xdr:cNvPr id="205" name="楕円 204"/>
        <xdr:cNvSpPr/>
      </xdr:nvSpPr>
      <xdr:spPr>
        <a:xfrm>
          <a:off x="47752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147591</xdr:rowOff>
    </xdr:from>
    <xdr:ext cx="762000" cy="259045"/>
    <xdr:sp macro="" textlink="">
      <xdr:nvSpPr>
        <xdr:cNvPr id="206" name="扶助費該当値テキスト"/>
        <xdr:cNvSpPr txBox="1"/>
      </xdr:nvSpPr>
      <xdr:spPr>
        <a:xfrm>
          <a:off x="4914900" y="923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5334</xdr:rowOff>
    </xdr:from>
    <xdr:to>
      <xdr:col>20</xdr:col>
      <xdr:colOff>38100</xdr:colOff>
      <xdr:row>55</xdr:row>
      <xdr:rowOff>106934</xdr:rowOff>
    </xdr:to>
    <xdr:sp macro="" textlink="">
      <xdr:nvSpPr>
        <xdr:cNvPr id="207" name="楕円 206"/>
        <xdr:cNvSpPr/>
      </xdr:nvSpPr>
      <xdr:spPr>
        <a:xfrm>
          <a:off x="3937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117111</xdr:rowOff>
    </xdr:from>
    <xdr:ext cx="736600" cy="259045"/>
    <xdr:sp macro="" textlink="">
      <xdr:nvSpPr>
        <xdr:cNvPr id="208" name="テキスト ボックス 207"/>
        <xdr:cNvSpPr txBox="1"/>
      </xdr:nvSpPr>
      <xdr:spPr>
        <a:xfrm>
          <a:off x="3606800" y="920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14478</xdr:rowOff>
    </xdr:from>
    <xdr:to>
      <xdr:col>15</xdr:col>
      <xdr:colOff>149225</xdr:colOff>
      <xdr:row>55</xdr:row>
      <xdr:rowOff>116078</xdr:rowOff>
    </xdr:to>
    <xdr:sp macro="" textlink="">
      <xdr:nvSpPr>
        <xdr:cNvPr id="209" name="楕円 208"/>
        <xdr:cNvSpPr/>
      </xdr:nvSpPr>
      <xdr:spPr>
        <a:xfrm>
          <a:off x="3048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126255</xdr:rowOff>
    </xdr:from>
    <xdr:ext cx="762000" cy="259045"/>
    <xdr:sp macro="" textlink="">
      <xdr:nvSpPr>
        <xdr:cNvPr id="210" name="テキスト ボックス 209"/>
        <xdr:cNvSpPr txBox="1"/>
      </xdr:nvSpPr>
      <xdr:spPr>
        <a:xfrm>
          <a:off x="2717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131064</xdr:rowOff>
    </xdr:from>
    <xdr:to>
      <xdr:col>11</xdr:col>
      <xdr:colOff>60325</xdr:colOff>
      <xdr:row>55</xdr:row>
      <xdr:rowOff>61214</xdr:rowOff>
    </xdr:to>
    <xdr:sp macro="" textlink="">
      <xdr:nvSpPr>
        <xdr:cNvPr id="211" name="楕円 210"/>
        <xdr:cNvSpPr/>
      </xdr:nvSpPr>
      <xdr:spPr>
        <a:xfrm>
          <a:off x="2159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71391</xdr:rowOff>
    </xdr:from>
    <xdr:ext cx="762000" cy="259045"/>
    <xdr:sp macro="" textlink="">
      <xdr:nvSpPr>
        <xdr:cNvPr id="212" name="テキスト ボックス 211"/>
        <xdr:cNvSpPr txBox="1"/>
      </xdr:nvSpPr>
      <xdr:spPr>
        <a:xfrm>
          <a:off x="1828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112776</xdr:rowOff>
    </xdr:from>
    <xdr:to>
      <xdr:col>6</xdr:col>
      <xdr:colOff>171450</xdr:colOff>
      <xdr:row>55</xdr:row>
      <xdr:rowOff>42926</xdr:rowOff>
    </xdr:to>
    <xdr:sp macro="" textlink="">
      <xdr:nvSpPr>
        <xdr:cNvPr id="213" name="楕円 212"/>
        <xdr:cNvSpPr/>
      </xdr:nvSpPr>
      <xdr:spPr>
        <a:xfrm>
          <a:off x="1270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53103</xdr:rowOff>
    </xdr:from>
    <xdr:ext cx="762000" cy="259045"/>
    <xdr:sp macro="" textlink="">
      <xdr:nvSpPr>
        <xdr:cNvPr id="214" name="テキスト ボックス 213"/>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が類似団体内平均の値を上回っているのは、公立病院が２箇所あること、下水道関連事業会計で広い市域をカバーするための経費が他市と比較し多いために、公営企業会計や特別会計への出資金や繰出金が多いことが要因で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新公立病院改革プランに基づき、経営の効率化や経営形態の見直しなど抜本的な再編を前提とした施策を進める。また、下水道事業会計において経営戦略を策定し独立採算で運営ができるよう、料金の見直しを含めた経営改善を図ることで、繰出金等の低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73660</xdr:rowOff>
    </xdr:from>
    <xdr:to>
      <xdr:col>82</xdr:col>
      <xdr:colOff>107950</xdr:colOff>
      <xdr:row>60</xdr:row>
      <xdr:rowOff>119380</xdr:rowOff>
    </xdr:to>
    <xdr:cxnSp macro="">
      <xdr:nvCxnSpPr>
        <xdr:cNvPr id="247" name="直線コネクタ 246"/>
        <xdr:cNvCxnSpPr/>
      </xdr:nvCxnSpPr>
      <xdr:spPr>
        <a:xfrm flipV="1">
          <a:off x="15671800" y="10360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60</xdr:row>
      <xdr:rowOff>119380</xdr:rowOff>
    </xdr:to>
    <xdr:cxnSp macro="">
      <xdr:nvCxnSpPr>
        <xdr:cNvPr id="250" name="直線コネクタ 249"/>
        <xdr:cNvCxnSpPr/>
      </xdr:nvCxnSpPr>
      <xdr:spPr>
        <a:xfrm>
          <a:off x="14782800" y="10223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59</xdr:row>
      <xdr:rowOff>107950</xdr:rowOff>
    </xdr:to>
    <xdr:cxnSp macro="">
      <xdr:nvCxnSpPr>
        <xdr:cNvPr id="253" name="直線コネクタ 252"/>
        <xdr:cNvCxnSpPr/>
      </xdr:nvCxnSpPr>
      <xdr:spPr>
        <a:xfrm>
          <a:off x="13893800" y="10101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111760</xdr:rowOff>
    </xdr:from>
    <xdr:to>
      <xdr:col>69</xdr:col>
      <xdr:colOff>92075</xdr:colOff>
      <xdr:row>58</xdr:row>
      <xdr:rowOff>157480</xdr:rowOff>
    </xdr:to>
    <xdr:cxnSp macro="">
      <xdr:nvCxnSpPr>
        <xdr:cNvPr id="256" name="直線コネクタ 255"/>
        <xdr:cNvCxnSpPr/>
      </xdr:nvCxnSpPr>
      <xdr:spPr>
        <a:xfrm>
          <a:off x="13004800" y="10055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60" name="テキスト ボックス 259"/>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22860</xdr:rowOff>
    </xdr:from>
    <xdr:to>
      <xdr:col>82</xdr:col>
      <xdr:colOff>158750</xdr:colOff>
      <xdr:row>60</xdr:row>
      <xdr:rowOff>124460</xdr:rowOff>
    </xdr:to>
    <xdr:sp macro="" textlink="">
      <xdr:nvSpPr>
        <xdr:cNvPr id="266" name="楕円 265"/>
        <xdr:cNvSpPr/>
      </xdr:nvSpPr>
      <xdr:spPr>
        <a:xfrm>
          <a:off x="16459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102887</xdr:rowOff>
    </xdr:from>
    <xdr:ext cx="762000" cy="259045"/>
    <xdr:sp macro="" textlink="">
      <xdr:nvSpPr>
        <xdr:cNvPr id="267" name="その他該当値テキスト"/>
        <xdr:cNvSpPr txBox="1"/>
      </xdr:nvSpPr>
      <xdr:spPr>
        <a:xfrm>
          <a:off x="16598900" y="1021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68580</xdr:rowOff>
    </xdr:from>
    <xdr:to>
      <xdr:col>78</xdr:col>
      <xdr:colOff>120650</xdr:colOff>
      <xdr:row>60</xdr:row>
      <xdr:rowOff>170180</xdr:rowOff>
    </xdr:to>
    <xdr:sp macro="" textlink="">
      <xdr:nvSpPr>
        <xdr:cNvPr id="268" name="楕円 267"/>
        <xdr:cNvSpPr/>
      </xdr:nvSpPr>
      <xdr:spPr>
        <a:xfrm>
          <a:off x="15621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154957</xdr:rowOff>
    </xdr:from>
    <xdr:ext cx="736600" cy="259045"/>
    <xdr:sp macro="" textlink="">
      <xdr:nvSpPr>
        <xdr:cNvPr id="269" name="テキスト ボックス 268"/>
        <xdr:cNvSpPr txBox="1"/>
      </xdr:nvSpPr>
      <xdr:spPr>
        <a:xfrm>
          <a:off x="15290800" y="1044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0" name="楕円 269"/>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143527</xdr:rowOff>
    </xdr:from>
    <xdr:ext cx="762000" cy="259045"/>
    <xdr:sp macro="" textlink="">
      <xdr:nvSpPr>
        <xdr:cNvPr id="271" name="テキスト ボックス 270"/>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2" name="楕円 271"/>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73" name="テキスト ボックス 272"/>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4" name="楕円 273"/>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5" name="テキスト ボックス 274"/>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補助費等に係る経常収支比率は、類似団体・全国・県の値と比べて低い水準で推移している。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今後も、現在行っている補助が団体等の既得権とならないよう、経常的に補助している事業も含めすべての補助対象事業を精査し、有能性の低い事業の見直しや削減、廃止を進める。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46990</xdr:rowOff>
    </xdr:to>
    <xdr:cxnSp macro="">
      <xdr:nvCxnSpPr>
        <xdr:cNvPr id="305" name="直線コネクタ 304"/>
        <xdr:cNvCxnSpPr/>
      </xdr:nvCxnSpPr>
      <xdr:spPr>
        <a:xfrm>
          <a:off x="15671800" y="6002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1270</xdr:rowOff>
    </xdr:to>
    <xdr:cxnSp macro="">
      <xdr:nvCxnSpPr>
        <xdr:cNvPr id="308" name="直線コネクタ 307"/>
        <xdr:cNvCxnSpPr/>
      </xdr:nvCxnSpPr>
      <xdr:spPr>
        <a:xfrm>
          <a:off x="14782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35</xdr:row>
      <xdr:rowOff>1270</xdr:rowOff>
    </xdr:to>
    <xdr:cxnSp macro="">
      <xdr:nvCxnSpPr>
        <xdr:cNvPr id="311" name="直線コネクタ 310"/>
        <xdr:cNvCxnSpPr/>
      </xdr:nvCxnSpPr>
      <xdr:spPr>
        <a:xfrm>
          <a:off x="13893800" y="5983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154432</xdr:rowOff>
    </xdr:from>
    <xdr:to>
      <xdr:col>69</xdr:col>
      <xdr:colOff>92075</xdr:colOff>
      <xdr:row>34</xdr:row>
      <xdr:rowOff>163576</xdr:rowOff>
    </xdr:to>
    <xdr:cxnSp macro="">
      <xdr:nvCxnSpPr>
        <xdr:cNvPr id="314" name="直線コネクタ 313"/>
        <xdr:cNvCxnSpPr/>
      </xdr:nvCxnSpPr>
      <xdr:spPr>
        <a:xfrm flipV="1">
          <a:off x="13004800" y="5983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18" name="テキスト ボックス 317"/>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4" name="楕円 323"/>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25"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26" name="楕円 325"/>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27" name="テキスト ボックス 326"/>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28" name="楕円 327"/>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29" name="テキスト ボックス 328"/>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103632</xdr:rowOff>
    </xdr:from>
    <xdr:to>
      <xdr:col>69</xdr:col>
      <xdr:colOff>142875</xdr:colOff>
      <xdr:row>35</xdr:row>
      <xdr:rowOff>33782</xdr:rowOff>
    </xdr:to>
    <xdr:sp macro="" textlink="">
      <xdr:nvSpPr>
        <xdr:cNvPr id="330" name="楕円 329"/>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43959</xdr:rowOff>
    </xdr:from>
    <xdr:ext cx="762000" cy="259045"/>
    <xdr:sp macro="" textlink="">
      <xdr:nvSpPr>
        <xdr:cNvPr id="331" name="テキスト ボックス 330"/>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112776</xdr:rowOff>
    </xdr:from>
    <xdr:to>
      <xdr:col>65</xdr:col>
      <xdr:colOff>53975</xdr:colOff>
      <xdr:row>35</xdr:row>
      <xdr:rowOff>42926</xdr:rowOff>
    </xdr:to>
    <xdr:sp macro="" textlink="">
      <xdr:nvSpPr>
        <xdr:cNvPr id="332" name="楕円 331"/>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53103</xdr:rowOff>
    </xdr:from>
    <xdr:ext cx="762000" cy="259045"/>
    <xdr:sp macro="" textlink="">
      <xdr:nvSpPr>
        <xdr:cNvPr id="333" name="テキスト ボックス 332"/>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年度に地域振興基金造成のため借り入れた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億円の元金償還が始まったことと、元金償還の据置期間を廃止したことにより新規借入分の元金償還とが重なったことにより一時的に公債費は増加していたが、減少に転じている。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今後も建設事業の実施が予定されているが、公債費負担適正化計画に基づき、「返す以上に借りない」を原則として事業費の見直しや抑制を図り、毎年度の元金償還額を増加させないよう努める。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170435</xdr:rowOff>
    </xdr:to>
    <xdr:cxnSp macro="">
      <xdr:nvCxnSpPr>
        <xdr:cNvPr id="363" name="直線コネクタ 362"/>
        <xdr:cNvCxnSpPr/>
      </xdr:nvCxnSpPr>
      <xdr:spPr>
        <a:xfrm flipV="1">
          <a:off x="3987800" y="133172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3556</xdr:rowOff>
    </xdr:to>
    <xdr:cxnSp macro="">
      <xdr:nvCxnSpPr>
        <xdr:cNvPr id="366" name="直線コネクタ 365"/>
        <xdr:cNvCxnSpPr/>
      </xdr:nvCxnSpPr>
      <xdr:spPr>
        <a:xfrm flipV="1">
          <a:off x="3098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78</xdr:row>
      <xdr:rowOff>3556</xdr:rowOff>
    </xdr:to>
    <xdr:cxnSp macro="">
      <xdr:nvCxnSpPr>
        <xdr:cNvPr id="369" name="直線コネクタ 368"/>
        <xdr:cNvCxnSpPr/>
      </xdr:nvCxnSpPr>
      <xdr:spPr>
        <a:xfrm>
          <a:off x="2209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77</xdr:row>
      <xdr:rowOff>138430</xdr:rowOff>
    </xdr:to>
    <xdr:cxnSp macro="">
      <xdr:nvCxnSpPr>
        <xdr:cNvPr id="372" name="直線コネクタ 371"/>
        <xdr:cNvCxnSpPr/>
      </xdr:nvCxnSpPr>
      <xdr:spPr>
        <a:xfrm flipV="1">
          <a:off x="1320800" y="13321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76" name="テキスト ボックス 375"/>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2" name="楕円 381"/>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3"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84" name="楕円 383"/>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85" name="テキスト ボックス 384"/>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86" name="楕円 385"/>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87" name="テキスト ボックス 386"/>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88" name="楕円 387"/>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9" name="テキスト ボックス 388"/>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0" name="楕円 389"/>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1" name="テキスト ボックス 390"/>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公営企業会計や特別会計に対する繰出金の増加や、扶助費の増加に伴い、比率が年々悪化しており、平成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年度に引き続き平成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年度においても類似団体と比較し高い値となった。</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健康増進施策や疾病予防施策の推進や、病院の経営方針の見直しを含めた経営改善により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企業会計及び特別会計への繰出金を抑制することなど、一般会計の負担を減らし、経常収支比率の改善を図っていく。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152146</xdr:rowOff>
    </xdr:to>
    <xdr:cxnSp macro="">
      <xdr:nvCxnSpPr>
        <xdr:cNvPr id="422" name="直線コネクタ 421"/>
        <xdr:cNvCxnSpPr/>
      </xdr:nvCxnSpPr>
      <xdr:spPr>
        <a:xfrm>
          <a:off x="15671800" y="133172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77</xdr:row>
      <xdr:rowOff>115570</xdr:rowOff>
    </xdr:to>
    <xdr:cxnSp macro="">
      <xdr:nvCxnSpPr>
        <xdr:cNvPr id="425" name="直線コネクタ 424"/>
        <xdr:cNvCxnSpPr/>
      </xdr:nvCxnSpPr>
      <xdr:spPr>
        <a:xfrm>
          <a:off x="14782800" y="1314805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76</xdr:row>
      <xdr:rowOff>117856</xdr:rowOff>
    </xdr:to>
    <xdr:cxnSp macro="">
      <xdr:nvCxnSpPr>
        <xdr:cNvPr id="428" name="直線コネクタ 427"/>
        <xdr:cNvCxnSpPr/>
      </xdr:nvCxnSpPr>
      <xdr:spPr>
        <a:xfrm>
          <a:off x="13893800" y="1300175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110998</xdr:rowOff>
    </xdr:from>
    <xdr:to>
      <xdr:col>69</xdr:col>
      <xdr:colOff>92075</xdr:colOff>
      <xdr:row>75</xdr:row>
      <xdr:rowOff>143002</xdr:rowOff>
    </xdr:to>
    <xdr:cxnSp macro="">
      <xdr:nvCxnSpPr>
        <xdr:cNvPr id="431" name="直線コネクタ 430"/>
        <xdr:cNvCxnSpPr/>
      </xdr:nvCxnSpPr>
      <xdr:spPr>
        <a:xfrm>
          <a:off x="13004800" y="12969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35" name="テキスト ボックス 434"/>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1" name="楕円 440"/>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42"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3" name="楕円 442"/>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4" name="テキスト ボックス 443"/>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45" name="楕円 444"/>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46" name="テキスト ボックス 445"/>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47" name="楕円 446"/>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48" name="テキスト ボックス 447"/>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60198</xdr:rowOff>
    </xdr:from>
    <xdr:to>
      <xdr:col>65</xdr:col>
      <xdr:colOff>53975</xdr:colOff>
      <xdr:row>75</xdr:row>
      <xdr:rowOff>161798</xdr:rowOff>
    </xdr:to>
    <xdr:sp macro="" textlink="">
      <xdr:nvSpPr>
        <xdr:cNvPr id="449" name="楕円 448"/>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525</xdr:rowOff>
    </xdr:from>
    <xdr:ext cx="762000" cy="259045"/>
    <xdr:sp macro="" textlink="">
      <xdr:nvSpPr>
        <xdr:cNvPr id="450" name="テキスト ボックス 449"/>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2995</xdr:rowOff>
    </xdr:from>
    <xdr:to>
      <xdr:col>29</xdr:col>
      <xdr:colOff>127000</xdr:colOff>
      <xdr:row>16</xdr:row>
      <xdr:rowOff>7012</xdr:rowOff>
    </xdr:to>
    <xdr:cxnSp macro="">
      <xdr:nvCxnSpPr>
        <xdr:cNvPr id="52" name="直線コネクタ 51"/>
        <xdr:cNvCxnSpPr/>
      </xdr:nvCxnSpPr>
      <xdr:spPr bwMode="auto">
        <a:xfrm>
          <a:off x="5003800" y="2793820"/>
          <a:ext cx="647700" cy="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2995</xdr:rowOff>
    </xdr:from>
    <xdr:to>
      <xdr:col>26</xdr:col>
      <xdr:colOff>50800</xdr:colOff>
      <xdr:row>16</xdr:row>
      <xdr:rowOff>18916</xdr:rowOff>
    </xdr:to>
    <xdr:cxnSp macro="">
      <xdr:nvCxnSpPr>
        <xdr:cNvPr id="55" name="直線コネクタ 54"/>
        <xdr:cNvCxnSpPr/>
      </xdr:nvCxnSpPr>
      <xdr:spPr bwMode="auto">
        <a:xfrm flipV="1">
          <a:off x="4305300" y="2793820"/>
          <a:ext cx="698500" cy="15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165987</xdr:rowOff>
    </xdr:from>
    <xdr:to>
      <xdr:col>22</xdr:col>
      <xdr:colOff>114300</xdr:colOff>
      <xdr:row>16</xdr:row>
      <xdr:rowOff>18916</xdr:rowOff>
    </xdr:to>
    <xdr:cxnSp macro="">
      <xdr:nvCxnSpPr>
        <xdr:cNvPr id="58" name="直線コネクタ 57"/>
        <xdr:cNvCxnSpPr/>
      </xdr:nvCxnSpPr>
      <xdr:spPr bwMode="auto">
        <a:xfrm>
          <a:off x="3606800" y="2785362"/>
          <a:ext cx="698500" cy="24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165987</xdr:rowOff>
    </xdr:from>
    <xdr:to>
      <xdr:col>18</xdr:col>
      <xdr:colOff>177800</xdr:colOff>
      <xdr:row>16</xdr:row>
      <xdr:rowOff>9625</xdr:rowOff>
    </xdr:to>
    <xdr:cxnSp macro="">
      <xdr:nvCxnSpPr>
        <xdr:cNvPr id="61" name="直線コネクタ 60"/>
        <xdr:cNvCxnSpPr/>
      </xdr:nvCxnSpPr>
      <xdr:spPr bwMode="auto">
        <a:xfrm flipV="1">
          <a:off x="2908300" y="2785362"/>
          <a:ext cx="6985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56126</xdr:rowOff>
    </xdr:from>
    <xdr:ext cx="762000" cy="259045"/>
    <xdr:sp macro="" textlink="">
      <xdr:nvSpPr>
        <xdr:cNvPr id="65" name="テキスト ボックス 64"/>
        <xdr:cNvSpPr txBox="1"/>
      </xdr:nvSpPr>
      <xdr:spPr>
        <a:xfrm>
          <a:off x="2527300" y="301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127662</xdr:rowOff>
    </xdr:from>
    <xdr:to>
      <xdr:col>29</xdr:col>
      <xdr:colOff>177800</xdr:colOff>
      <xdr:row>16</xdr:row>
      <xdr:rowOff>57812</xdr:rowOff>
    </xdr:to>
    <xdr:sp macro="" textlink="">
      <xdr:nvSpPr>
        <xdr:cNvPr id="71" name="楕円 70"/>
        <xdr:cNvSpPr/>
      </xdr:nvSpPr>
      <xdr:spPr bwMode="auto">
        <a:xfrm>
          <a:off x="5600700" y="274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144189</xdr:rowOff>
    </xdr:from>
    <xdr:ext cx="762000" cy="259045"/>
    <xdr:sp macro="" textlink="">
      <xdr:nvSpPr>
        <xdr:cNvPr id="72" name="人口1人当たり決算額の推移該当値テキスト130"/>
        <xdr:cNvSpPr txBox="1"/>
      </xdr:nvSpPr>
      <xdr:spPr>
        <a:xfrm>
          <a:off x="5740400" y="25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123645</xdr:rowOff>
    </xdr:from>
    <xdr:to>
      <xdr:col>26</xdr:col>
      <xdr:colOff>101600</xdr:colOff>
      <xdr:row>16</xdr:row>
      <xdr:rowOff>53795</xdr:rowOff>
    </xdr:to>
    <xdr:sp macro="" textlink="">
      <xdr:nvSpPr>
        <xdr:cNvPr id="73" name="楕円 72"/>
        <xdr:cNvSpPr/>
      </xdr:nvSpPr>
      <xdr:spPr bwMode="auto">
        <a:xfrm>
          <a:off x="4953000" y="2743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63972</xdr:rowOff>
    </xdr:from>
    <xdr:ext cx="736600" cy="259045"/>
    <xdr:sp macro="" textlink="">
      <xdr:nvSpPr>
        <xdr:cNvPr id="74" name="テキスト ボックス 73"/>
        <xdr:cNvSpPr txBox="1"/>
      </xdr:nvSpPr>
      <xdr:spPr>
        <a:xfrm>
          <a:off x="4622800" y="251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139566</xdr:rowOff>
    </xdr:from>
    <xdr:to>
      <xdr:col>22</xdr:col>
      <xdr:colOff>165100</xdr:colOff>
      <xdr:row>16</xdr:row>
      <xdr:rowOff>69716</xdr:rowOff>
    </xdr:to>
    <xdr:sp macro="" textlink="">
      <xdr:nvSpPr>
        <xdr:cNvPr id="75" name="楕円 74"/>
        <xdr:cNvSpPr/>
      </xdr:nvSpPr>
      <xdr:spPr bwMode="auto">
        <a:xfrm>
          <a:off x="4254500" y="275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79893</xdr:rowOff>
    </xdr:from>
    <xdr:ext cx="762000" cy="259045"/>
    <xdr:sp macro="" textlink="">
      <xdr:nvSpPr>
        <xdr:cNvPr id="76" name="テキスト ボックス 75"/>
        <xdr:cNvSpPr txBox="1"/>
      </xdr:nvSpPr>
      <xdr:spPr>
        <a:xfrm>
          <a:off x="3924300" y="252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115187</xdr:rowOff>
    </xdr:from>
    <xdr:to>
      <xdr:col>19</xdr:col>
      <xdr:colOff>38100</xdr:colOff>
      <xdr:row>16</xdr:row>
      <xdr:rowOff>45337</xdr:rowOff>
    </xdr:to>
    <xdr:sp macro="" textlink="">
      <xdr:nvSpPr>
        <xdr:cNvPr id="77" name="楕円 76"/>
        <xdr:cNvSpPr/>
      </xdr:nvSpPr>
      <xdr:spPr bwMode="auto">
        <a:xfrm>
          <a:off x="3556000" y="273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55514</xdr:rowOff>
    </xdr:from>
    <xdr:ext cx="762000" cy="259045"/>
    <xdr:sp macro="" textlink="">
      <xdr:nvSpPr>
        <xdr:cNvPr id="78" name="テキスト ボックス 77"/>
        <xdr:cNvSpPr txBox="1"/>
      </xdr:nvSpPr>
      <xdr:spPr>
        <a:xfrm>
          <a:off x="3225800" y="250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130275</xdr:rowOff>
    </xdr:from>
    <xdr:to>
      <xdr:col>15</xdr:col>
      <xdr:colOff>101600</xdr:colOff>
      <xdr:row>16</xdr:row>
      <xdr:rowOff>60425</xdr:rowOff>
    </xdr:to>
    <xdr:sp macro="" textlink="">
      <xdr:nvSpPr>
        <xdr:cNvPr id="79" name="楕円 78"/>
        <xdr:cNvSpPr/>
      </xdr:nvSpPr>
      <xdr:spPr bwMode="auto">
        <a:xfrm>
          <a:off x="2857500" y="2749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70602</xdr:rowOff>
    </xdr:from>
    <xdr:ext cx="762000" cy="259045"/>
    <xdr:sp macro="" textlink="">
      <xdr:nvSpPr>
        <xdr:cNvPr id="80" name="テキスト ボックス 79"/>
        <xdr:cNvSpPr txBox="1"/>
      </xdr:nvSpPr>
      <xdr:spPr>
        <a:xfrm>
          <a:off x="2527300" y="251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147606</xdr:rowOff>
    </xdr:from>
    <xdr:to>
      <xdr:col>29</xdr:col>
      <xdr:colOff>127000</xdr:colOff>
      <xdr:row>34</xdr:row>
      <xdr:rowOff>252534</xdr:rowOff>
    </xdr:to>
    <xdr:cxnSp macro="">
      <xdr:nvCxnSpPr>
        <xdr:cNvPr id="115" name="直線コネクタ 114"/>
        <xdr:cNvCxnSpPr/>
      </xdr:nvCxnSpPr>
      <xdr:spPr bwMode="auto">
        <a:xfrm>
          <a:off x="5003800" y="6415056"/>
          <a:ext cx="647700" cy="104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106328</xdr:rowOff>
    </xdr:from>
    <xdr:to>
      <xdr:col>26</xdr:col>
      <xdr:colOff>50800</xdr:colOff>
      <xdr:row>34</xdr:row>
      <xdr:rowOff>147606</xdr:rowOff>
    </xdr:to>
    <xdr:cxnSp macro="">
      <xdr:nvCxnSpPr>
        <xdr:cNvPr id="118" name="直線コネクタ 117"/>
        <xdr:cNvCxnSpPr/>
      </xdr:nvCxnSpPr>
      <xdr:spPr bwMode="auto">
        <a:xfrm>
          <a:off x="4305300" y="6373778"/>
          <a:ext cx="698500" cy="41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106328</xdr:rowOff>
    </xdr:from>
    <xdr:to>
      <xdr:col>22</xdr:col>
      <xdr:colOff>114300</xdr:colOff>
      <xdr:row>34</xdr:row>
      <xdr:rowOff>248941</xdr:rowOff>
    </xdr:to>
    <xdr:cxnSp macro="">
      <xdr:nvCxnSpPr>
        <xdr:cNvPr id="121" name="直線コネクタ 120"/>
        <xdr:cNvCxnSpPr/>
      </xdr:nvCxnSpPr>
      <xdr:spPr bwMode="auto">
        <a:xfrm flipV="1">
          <a:off x="3606800" y="6373778"/>
          <a:ext cx="698500" cy="142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248941</xdr:rowOff>
    </xdr:from>
    <xdr:to>
      <xdr:col>18</xdr:col>
      <xdr:colOff>177800</xdr:colOff>
      <xdr:row>34</xdr:row>
      <xdr:rowOff>258967</xdr:rowOff>
    </xdr:to>
    <xdr:cxnSp macro="">
      <xdr:nvCxnSpPr>
        <xdr:cNvPr id="124" name="直線コネクタ 123"/>
        <xdr:cNvCxnSpPr/>
      </xdr:nvCxnSpPr>
      <xdr:spPr bwMode="auto">
        <a:xfrm flipV="1">
          <a:off x="2908300" y="6516391"/>
          <a:ext cx="698500" cy="10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xdr:cNvSpPr/>
      </xdr:nvSpPr>
      <xdr:spPr bwMode="auto">
        <a:xfrm>
          <a:off x="2857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162708</xdr:rowOff>
    </xdr:from>
    <xdr:ext cx="762000" cy="259045"/>
    <xdr:sp macro="" textlink="">
      <xdr:nvSpPr>
        <xdr:cNvPr id="128" name="テキスト ボックス 127"/>
        <xdr:cNvSpPr txBox="1"/>
      </xdr:nvSpPr>
      <xdr:spPr>
        <a:xfrm>
          <a:off x="25273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201734</xdr:rowOff>
    </xdr:from>
    <xdr:to>
      <xdr:col>29</xdr:col>
      <xdr:colOff>177800</xdr:colOff>
      <xdr:row>34</xdr:row>
      <xdr:rowOff>303334</xdr:rowOff>
    </xdr:to>
    <xdr:sp macro="" textlink="">
      <xdr:nvSpPr>
        <xdr:cNvPr id="134" name="楕円 133"/>
        <xdr:cNvSpPr/>
      </xdr:nvSpPr>
      <xdr:spPr bwMode="auto">
        <a:xfrm>
          <a:off x="5600700" y="6469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46811</xdr:rowOff>
    </xdr:from>
    <xdr:ext cx="762000" cy="259045"/>
    <xdr:sp macro="" textlink="">
      <xdr:nvSpPr>
        <xdr:cNvPr id="135" name="人口1人当たり決算額の推移該当値テキスト445"/>
        <xdr:cNvSpPr txBox="1"/>
      </xdr:nvSpPr>
      <xdr:spPr>
        <a:xfrm>
          <a:off x="5740400" y="631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96806</xdr:rowOff>
    </xdr:from>
    <xdr:to>
      <xdr:col>26</xdr:col>
      <xdr:colOff>101600</xdr:colOff>
      <xdr:row>34</xdr:row>
      <xdr:rowOff>198406</xdr:rowOff>
    </xdr:to>
    <xdr:sp macro="" textlink="">
      <xdr:nvSpPr>
        <xdr:cNvPr id="136" name="楕円 135"/>
        <xdr:cNvSpPr/>
      </xdr:nvSpPr>
      <xdr:spPr bwMode="auto">
        <a:xfrm>
          <a:off x="4953000" y="6364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208583</xdr:rowOff>
    </xdr:from>
    <xdr:ext cx="736600" cy="259045"/>
    <xdr:sp macro="" textlink="">
      <xdr:nvSpPr>
        <xdr:cNvPr id="137" name="テキスト ボックス 136"/>
        <xdr:cNvSpPr txBox="1"/>
      </xdr:nvSpPr>
      <xdr:spPr>
        <a:xfrm>
          <a:off x="4622800" y="6133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55528</xdr:rowOff>
    </xdr:from>
    <xdr:to>
      <xdr:col>22</xdr:col>
      <xdr:colOff>165100</xdr:colOff>
      <xdr:row>34</xdr:row>
      <xdr:rowOff>157128</xdr:rowOff>
    </xdr:to>
    <xdr:sp macro="" textlink="">
      <xdr:nvSpPr>
        <xdr:cNvPr id="138" name="楕円 137"/>
        <xdr:cNvSpPr/>
      </xdr:nvSpPr>
      <xdr:spPr bwMode="auto">
        <a:xfrm>
          <a:off x="4254500" y="6322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167305</xdr:rowOff>
    </xdr:from>
    <xdr:ext cx="762000" cy="259045"/>
    <xdr:sp macro="" textlink="">
      <xdr:nvSpPr>
        <xdr:cNvPr id="139" name="テキスト ボックス 138"/>
        <xdr:cNvSpPr txBox="1"/>
      </xdr:nvSpPr>
      <xdr:spPr>
        <a:xfrm>
          <a:off x="3924300" y="609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198142</xdr:rowOff>
    </xdr:from>
    <xdr:to>
      <xdr:col>19</xdr:col>
      <xdr:colOff>38100</xdr:colOff>
      <xdr:row>34</xdr:row>
      <xdr:rowOff>299741</xdr:rowOff>
    </xdr:to>
    <xdr:sp macro="" textlink="">
      <xdr:nvSpPr>
        <xdr:cNvPr id="140" name="楕円 139"/>
        <xdr:cNvSpPr/>
      </xdr:nvSpPr>
      <xdr:spPr bwMode="auto">
        <a:xfrm>
          <a:off x="3556000" y="646559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309919</xdr:rowOff>
    </xdr:from>
    <xdr:ext cx="762000" cy="259045"/>
    <xdr:sp macro="" textlink="">
      <xdr:nvSpPr>
        <xdr:cNvPr id="141" name="テキスト ボックス 140"/>
        <xdr:cNvSpPr txBox="1"/>
      </xdr:nvSpPr>
      <xdr:spPr>
        <a:xfrm>
          <a:off x="3225800" y="623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208168</xdr:rowOff>
    </xdr:from>
    <xdr:to>
      <xdr:col>15</xdr:col>
      <xdr:colOff>101600</xdr:colOff>
      <xdr:row>34</xdr:row>
      <xdr:rowOff>309767</xdr:rowOff>
    </xdr:to>
    <xdr:sp macro="" textlink="">
      <xdr:nvSpPr>
        <xdr:cNvPr id="142" name="楕円 141"/>
        <xdr:cNvSpPr/>
      </xdr:nvSpPr>
      <xdr:spPr bwMode="auto">
        <a:xfrm>
          <a:off x="2857500" y="647561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319945</xdr:rowOff>
    </xdr:from>
    <xdr:ext cx="762000" cy="259045"/>
    <xdr:sp macro="" textlink="">
      <xdr:nvSpPr>
        <xdr:cNvPr id="143" name="テキスト ボックス 142"/>
        <xdr:cNvSpPr txBox="1"/>
      </xdr:nvSpPr>
      <xdr:spPr>
        <a:xfrm>
          <a:off x="2527300" y="624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78,950
77,417
676.45
41,709,841
37,913,346
3,239,923
23,700,852
33,136,677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19822</xdr:rowOff>
    </xdr:from>
    <xdr:to>
      <xdr:col>24</xdr:col>
      <xdr:colOff>63500</xdr:colOff>
      <xdr:row>33</xdr:row>
      <xdr:rowOff>102530</xdr:rowOff>
    </xdr:to>
    <xdr:cxnSp macro="">
      <xdr:nvCxnSpPr>
        <xdr:cNvPr id="59" name="直線コネクタ 58"/>
        <xdr:cNvCxnSpPr/>
      </xdr:nvCxnSpPr>
      <xdr:spPr>
        <a:xfrm flipV="1">
          <a:off x="3797300" y="5677672"/>
          <a:ext cx="838200" cy="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102530</xdr:rowOff>
    </xdr:from>
    <xdr:to>
      <xdr:col>19</xdr:col>
      <xdr:colOff>177800</xdr:colOff>
      <xdr:row>33</xdr:row>
      <xdr:rowOff>149278</xdr:rowOff>
    </xdr:to>
    <xdr:cxnSp macro="">
      <xdr:nvCxnSpPr>
        <xdr:cNvPr id="62" name="直線コネクタ 61"/>
        <xdr:cNvCxnSpPr/>
      </xdr:nvCxnSpPr>
      <xdr:spPr>
        <a:xfrm flipV="1">
          <a:off x="2908300" y="5760380"/>
          <a:ext cx="889000" cy="4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46774</xdr:rowOff>
    </xdr:from>
    <xdr:to>
      <xdr:col>15</xdr:col>
      <xdr:colOff>50800</xdr:colOff>
      <xdr:row>33</xdr:row>
      <xdr:rowOff>149278</xdr:rowOff>
    </xdr:to>
    <xdr:cxnSp macro="">
      <xdr:nvCxnSpPr>
        <xdr:cNvPr id="65" name="直線コネクタ 64"/>
        <xdr:cNvCxnSpPr/>
      </xdr:nvCxnSpPr>
      <xdr:spPr>
        <a:xfrm>
          <a:off x="2019300" y="5704624"/>
          <a:ext cx="889000" cy="10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37219</xdr:rowOff>
    </xdr:from>
    <xdr:to>
      <xdr:col>10</xdr:col>
      <xdr:colOff>114300</xdr:colOff>
      <xdr:row>33</xdr:row>
      <xdr:rowOff>46774</xdr:rowOff>
    </xdr:to>
    <xdr:cxnSp macro="">
      <xdr:nvCxnSpPr>
        <xdr:cNvPr id="68" name="直線コネクタ 67"/>
        <xdr:cNvCxnSpPr/>
      </xdr:nvCxnSpPr>
      <xdr:spPr>
        <a:xfrm>
          <a:off x="1130300" y="5695069"/>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xdr:cNvSpPr/>
      </xdr:nvSpPr>
      <xdr:spPr>
        <a:xfrm>
          <a:off x="1079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97777</xdr:rowOff>
    </xdr:from>
    <xdr:ext cx="534377" cy="259045"/>
    <xdr:sp macro="" textlink="">
      <xdr:nvSpPr>
        <xdr:cNvPr id="72" name="テキスト ボックス 71"/>
        <xdr:cNvSpPr txBox="1"/>
      </xdr:nvSpPr>
      <xdr:spPr>
        <a:xfrm>
          <a:off x="863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140472</xdr:rowOff>
    </xdr:from>
    <xdr:to>
      <xdr:col>24</xdr:col>
      <xdr:colOff>114300</xdr:colOff>
      <xdr:row>33</xdr:row>
      <xdr:rowOff>70622</xdr:rowOff>
    </xdr:to>
    <xdr:sp macro="" textlink="">
      <xdr:nvSpPr>
        <xdr:cNvPr id="78" name="楕円 77"/>
        <xdr:cNvSpPr/>
      </xdr:nvSpPr>
      <xdr:spPr>
        <a:xfrm>
          <a:off x="4584700" y="56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163349</xdr:rowOff>
    </xdr:from>
    <xdr:ext cx="534377" cy="259045"/>
    <xdr:sp macro="" textlink="">
      <xdr:nvSpPr>
        <xdr:cNvPr id="79" name="人件費該当値テキスト"/>
        <xdr:cNvSpPr txBox="1"/>
      </xdr:nvSpPr>
      <xdr:spPr>
        <a:xfrm>
          <a:off x="4686300" y="54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51730</xdr:rowOff>
    </xdr:from>
    <xdr:to>
      <xdr:col>20</xdr:col>
      <xdr:colOff>38100</xdr:colOff>
      <xdr:row>33</xdr:row>
      <xdr:rowOff>153330</xdr:rowOff>
    </xdr:to>
    <xdr:sp macro="" textlink="">
      <xdr:nvSpPr>
        <xdr:cNvPr id="80" name="楕円 79"/>
        <xdr:cNvSpPr/>
      </xdr:nvSpPr>
      <xdr:spPr>
        <a:xfrm>
          <a:off x="3746500" y="57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169857</xdr:rowOff>
    </xdr:from>
    <xdr:ext cx="534377" cy="259045"/>
    <xdr:sp macro="" textlink="">
      <xdr:nvSpPr>
        <xdr:cNvPr id="81" name="テキスト ボックス 80"/>
        <xdr:cNvSpPr txBox="1"/>
      </xdr:nvSpPr>
      <xdr:spPr>
        <a:xfrm>
          <a:off x="3530111" y="548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98478</xdr:rowOff>
    </xdr:from>
    <xdr:to>
      <xdr:col>15</xdr:col>
      <xdr:colOff>101600</xdr:colOff>
      <xdr:row>34</xdr:row>
      <xdr:rowOff>28628</xdr:rowOff>
    </xdr:to>
    <xdr:sp macro="" textlink="">
      <xdr:nvSpPr>
        <xdr:cNvPr id="82" name="楕円 81"/>
        <xdr:cNvSpPr/>
      </xdr:nvSpPr>
      <xdr:spPr>
        <a:xfrm>
          <a:off x="2857500" y="575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45155</xdr:rowOff>
    </xdr:from>
    <xdr:ext cx="534377" cy="259045"/>
    <xdr:sp macro="" textlink="">
      <xdr:nvSpPr>
        <xdr:cNvPr id="83" name="テキスト ボックス 82"/>
        <xdr:cNvSpPr txBox="1"/>
      </xdr:nvSpPr>
      <xdr:spPr>
        <a:xfrm>
          <a:off x="2641111" y="55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167424</xdr:rowOff>
    </xdr:from>
    <xdr:to>
      <xdr:col>10</xdr:col>
      <xdr:colOff>165100</xdr:colOff>
      <xdr:row>33</xdr:row>
      <xdr:rowOff>97574</xdr:rowOff>
    </xdr:to>
    <xdr:sp macro="" textlink="">
      <xdr:nvSpPr>
        <xdr:cNvPr id="84" name="楕円 83"/>
        <xdr:cNvSpPr/>
      </xdr:nvSpPr>
      <xdr:spPr>
        <a:xfrm>
          <a:off x="1968500" y="56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114101</xdr:rowOff>
    </xdr:from>
    <xdr:ext cx="534377" cy="259045"/>
    <xdr:sp macro="" textlink="">
      <xdr:nvSpPr>
        <xdr:cNvPr id="85" name="テキスト ボックス 84"/>
        <xdr:cNvSpPr txBox="1"/>
      </xdr:nvSpPr>
      <xdr:spPr>
        <a:xfrm>
          <a:off x="1752111" y="542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157869</xdr:rowOff>
    </xdr:from>
    <xdr:to>
      <xdr:col>6</xdr:col>
      <xdr:colOff>38100</xdr:colOff>
      <xdr:row>33</xdr:row>
      <xdr:rowOff>88019</xdr:rowOff>
    </xdr:to>
    <xdr:sp macro="" textlink="">
      <xdr:nvSpPr>
        <xdr:cNvPr id="86" name="楕円 85"/>
        <xdr:cNvSpPr/>
      </xdr:nvSpPr>
      <xdr:spPr>
        <a:xfrm>
          <a:off x="1079500" y="56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104546</xdr:rowOff>
    </xdr:from>
    <xdr:ext cx="534377" cy="259045"/>
    <xdr:sp macro="" textlink="">
      <xdr:nvSpPr>
        <xdr:cNvPr id="87" name="テキスト ボックス 86"/>
        <xdr:cNvSpPr txBox="1"/>
      </xdr:nvSpPr>
      <xdr:spPr>
        <a:xfrm>
          <a:off x="863111" y="541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27863</xdr:rowOff>
    </xdr:from>
    <xdr:to>
      <xdr:col>24</xdr:col>
      <xdr:colOff>63500</xdr:colOff>
      <xdr:row>56</xdr:row>
      <xdr:rowOff>34937</xdr:rowOff>
    </xdr:to>
    <xdr:cxnSp macro="">
      <xdr:nvCxnSpPr>
        <xdr:cNvPr id="117" name="直線コネクタ 116"/>
        <xdr:cNvCxnSpPr/>
      </xdr:nvCxnSpPr>
      <xdr:spPr>
        <a:xfrm>
          <a:off x="3797300" y="9629063"/>
          <a:ext cx="8382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27863</xdr:rowOff>
    </xdr:from>
    <xdr:to>
      <xdr:col>19</xdr:col>
      <xdr:colOff>177800</xdr:colOff>
      <xdr:row>56</xdr:row>
      <xdr:rowOff>62179</xdr:rowOff>
    </xdr:to>
    <xdr:cxnSp macro="">
      <xdr:nvCxnSpPr>
        <xdr:cNvPr id="120" name="直線コネクタ 119"/>
        <xdr:cNvCxnSpPr/>
      </xdr:nvCxnSpPr>
      <xdr:spPr>
        <a:xfrm flipV="1">
          <a:off x="2908300" y="9629063"/>
          <a:ext cx="889000" cy="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62179</xdr:rowOff>
    </xdr:from>
    <xdr:to>
      <xdr:col>15</xdr:col>
      <xdr:colOff>50800</xdr:colOff>
      <xdr:row>56</xdr:row>
      <xdr:rowOff>86664</xdr:rowOff>
    </xdr:to>
    <xdr:cxnSp macro="">
      <xdr:nvCxnSpPr>
        <xdr:cNvPr id="123" name="直線コネクタ 122"/>
        <xdr:cNvCxnSpPr/>
      </xdr:nvCxnSpPr>
      <xdr:spPr>
        <a:xfrm flipV="1">
          <a:off x="2019300" y="9663379"/>
          <a:ext cx="889000" cy="2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127373</xdr:rowOff>
    </xdr:from>
    <xdr:ext cx="534377" cy="259045"/>
    <xdr:sp macro="" textlink="">
      <xdr:nvSpPr>
        <xdr:cNvPr id="125" name="テキスト ボックス 124"/>
        <xdr:cNvSpPr txBox="1"/>
      </xdr:nvSpPr>
      <xdr:spPr>
        <a:xfrm>
          <a:off x="2641111" y="97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86664</xdr:rowOff>
    </xdr:from>
    <xdr:to>
      <xdr:col>10</xdr:col>
      <xdr:colOff>114300</xdr:colOff>
      <xdr:row>56</xdr:row>
      <xdr:rowOff>100292</xdr:rowOff>
    </xdr:to>
    <xdr:cxnSp macro="">
      <xdr:nvCxnSpPr>
        <xdr:cNvPr id="126" name="直線コネクタ 125"/>
        <xdr:cNvCxnSpPr/>
      </xdr:nvCxnSpPr>
      <xdr:spPr>
        <a:xfrm flipV="1">
          <a:off x="1130300" y="9687864"/>
          <a:ext cx="889000" cy="1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15113</xdr:rowOff>
    </xdr:from>
    <xdr:to>
      <xdr:col>6</xdr:col>
      <xdr:colOff>38100</xdr:colOff>
      <xdr:row>56</xdr:row>
      <xdr:rowOff>116713</xdr:rowOff>
    </xdr:to>
    <xdr:sp macro="" textlink="">
      <xdr:nvSpPr>
        <xdr:cNvPr id="129" name="フローチャート: 判断 128"/>
        <xdr:cNvSpPr/>
      </xdr:nvSpPr>
      <xdr:spPr>
        <a:xfrm>
          <a:off x="1079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133240</xdr:rowOff>
    </xdr:from>
    <xdr:ext cx="534377" cy="259045"/>
    <xdr:sp macro="" textlink="">
      <xdr:nvSpPr>
        <xdr:cNvPr id="130" name="テキスト ボックス 129"/>
        <xdr:cNvSpPr txBox="1"/>
      </xdr:nvSpPr>
      <xdr:spPr>
        <a:xfrm>
          <a:off x="863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155587</xdr:rowOff>
    </xdr:from>
    <xdr:to>
      <xdr:col>24</xdr:col>
      <xdr:colOff>114300</xdr:colOff>
      <xdr:row>56</xdr:row>
      <xdr:rowOff>85737</xdr:rowOff>
    </xdr:to>
    <xdr:sp macro="" textlink="">
      <xdr:nvSpPr>
        <xdr:cNvPr id="136" name="楕円 135"/>
        <xdr:cNvSpPr/>
      </xdr:nvSpPr>
      <xdr:spPr>
        <a:xfrm>
          <a:off x="4584700" y="95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7014</xdr:rowOff>
    </xdr:from>
    <xdr:ext cx="534377" cy="259045"/>
    <xdr:sp macro="" textlink="">
      <xdr:nvSpPr>
        <xdr:cNvPr id="137" name="物件費該当値テキスト"/>
        <xdr:cNvSpPr txBox="1"/>
      </xdr:nvSpPr>
      <xdr:spPr>
        <a:xfrm>
          <a:off x="4686300" y="943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148513</xdr:rowOff>
    </xdr:from>
    <xdr:to>
      <xdr:col>20</xdr:col>
      <xdr:colOff>38100</xdr:colOff>
      <xdr:row>56</xdr:row>
      <xdr:rowOff>78663</xdr:rowOff>
    </xdr:to>
    <xdr:sp macro="" textlink="">
      <xdr:nvSpPr>
        <xdr:cNvPr id="138" name="楕円 137"/>
        <xdr:cNvSpPr/>
      </xdr:nvSpPr>
      <xdr:spPr>
        <a:xfrm>
          <a:off x="3746500" y="95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95190</xdr:rowOff>
    </xdr:from>
    <xdr:ext cx="534377" cy="259045"/>
    <xdr:sp macro="" textlink="">
      <xdr:nvSpPr>
        <xdr:cNvPr id="139" name="テキスト ボックス 138"/>
        <xdr:cNvSpPr txBox="1"/>
      </xdr:nvSpPr>
      <xdr:spPr>
        <a:xfrm>
          <a:off x="3530111" y="93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11379</xdr:rowOff>
    </xdr:from>
    <xdr:to>
      <xdr:col>15</xdr:col>
      <xdr:colOff>101600</xdr:colOff>
      <xdr:row>56</xdr:row>
      <xdr:rowOff>112979</xdr:rowOff>
    </xdr:to>
    <xdr:sp macro="" textlink="">
      <xdr:nvSpPr>
        <xdr:cNvPr id="140" name="楕円 139"/>
        <xdr:cNvSpPr/>
      </xdr:nvSpPr>
      <xdr:spPr>
        <a:xfrm>
          <a:off x="2857500" y="961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129506</xdr:rowOff>
    </xdr:from>
    <xdr:ext cx="534377" cy="259045"/>
    <xdr:sp macro="" textlink="">
      <xdr:nvSpPr>
        <xdr:cNvPr id="141" name="テキスト ボックス 140"/>
        <xdr:cNvSpPr txBox="1"/>
      </xdr:nvSpPr>
      <xdr:spPr>
        <a:xfrm>
          <a:off x="2641111" y="93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35864</xdr:rowOff>
    </xdr:from>
    <xdr:to>
      <xdr:col>10</xdr:col>
      <xdr:colOff>165100</xdr:colOff>
      <xdr:row>56</xdr:row>
      <xdr:rowOff>137464</xdr:rowOff>
    </xdr:to>
    <xdr:sp macro="" textlink="">
      <xdr:nvSpPr>
        <xdr:cNvPr id="142" name="楕円 141"/>
        <xdr:cNvSpPr/>
      </xdr:nvSpPr>
      <xdr:spPr>
        <a:xfrm>
          <a:off x="1968500" y="96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153991</xdr:rowOff>
    </xdr:from>
    <xdr:ext cx="534377" cy="259045"/>
    <xdr:sp macro="" textlink="">
      <xdr:nvSpPr>
        <xdr:cNvPr id="143" name="テキスト ボックス 142"/>
        <xdr:cNvSpPr txBox="1"/>
      </xdr:nvSpPr>
      <xdr:spPr>
        <a:xfrm>
          <a:off x="1752111" y="941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49492</xdr:rowOff>
    </xdr:from>
    <xdr:to>
      <xdr:col>6</xdr:col>
      <xdr:colOff>38100</xdr:colOff>
      <xdr:row>56</xdr:row>
      <xdr:rowOff>151092</xdr:rowOff>
    </xdr:to>
    <xdr:sp macro="" textlink="">
      <xdr:nvSpPr>
        <xdr:cNvPr id="144" name="楕円 143"/>
        <xdr:cNvSpPr/>
      </xdr:nvSpPr>
      <xdr:spPr>
        <a:xfrm>
          <a:off x="1079500" y="96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142219</xdr:rowOff>
    </xdr:from>
    <xdr:ext cx="534377" cy="259045"/>
    <xdr:sp macro="" textlink="">
      <xdr:nvSpPr>
        <xdr:cNvPr id="145" name="テキスト ボックス 144"/>
        <xdr:cNvSpPr txBox="1"/>
      </xdr:nvSpPr>
      <xdr:spPr>
        <a:xfrm>
          <a:off x="863111" y="97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28677</xdr:rowOff>
    </xdr:from>
    <xdr:to>
      <xdr:col>24</xdr:col>
      <xdr:colOff>63500</xdr:colOff>
      <xdr:row>76</xdr:row>
      <xdr:rowOff>75997</xdr:rowOff>
    </xdr:to>
    <xdr:cxnSp macro="">
      <xdr:nvCxnSpPr>
        <xdr:cNvPr id="174" name="直線コネクタ 173"/>
        <xdr:cNvCxnSpPr/>
      </xdr:nvCxnSpPr>
      <xdr:spPr>
        <a:xfrm flipV="1">
          <a:off x="3797300" y="13058877"/>
          <a:ext cx="8382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67005</xdr:rowOff>
    </xdr:from>
    <xdr:to>
      <xdr:col>19</xdr:col>
      <xdr:colOff>177800</xdr:colOff>
      <xdr:row>76</xdr:row>
      <xdr:rowOff>75997</xdr:rowOff>
    </xdr:to>
    <xdr:cxnSp macro="">
      <xdr:nvCxnSpPr>
        <xdr:cNvPr id="177" name="直線コネクタ 176"/>
        <xdr:cNvCxnSpPr/>
      </xdr:nvCxnSpPr>
      <xdr:spPr>
        <a:xfrm>
          <a:off x="2908300" y="13097205"/>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9" name="テキスト ボックス 178"/>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44526</xdr:rowOff>
    </xdr:from>
    <xdr:to>
      <xdr:col>15</xdr:col>
      <xdr:colOff>50800</xdr:colOff>
      <xdr:row>76</xdr:row>
      <xdr:rowOff>67005</xdr:rowOff>
    </xdr:to>
    <xdr:cxnSp macro="">
      <xdr:nvCxnSpPr>
        <xdr:cNvPr id="180" name="直線コネクタ 179"/>
        <xdr:cNvCxnSpPr/>
      </xdr:nvCxnSpPr>
      <xdr:spPr>
        <a:xfrm>
          <a:off x="2019300" y="1307472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44526</xdr:rowOff>
    </xdr:from>
    <xdr:to>
      <xdr:col>10</xdr:col>
      <xdr:colOff>114300</xdr:colOff>
      <xdr:row>76</xdr:row>
      <xdr:rowOff>117145</xdr:rowOff>
    </xdr:to>
    <xdr:cxnSp macro="">
      <xdr:nvCxnSpPr>
        <xdr:cNvPr id="183" name="直線コネクタ 182"/>
        <xdr:cNvCxnSpPr/>
      </xdr:nvCxnSpPr>
      <xdr:spPr>
        <a:xfrm flipV="1">
          <a:off x="1130300" y="13074726"/>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137813</xdr:rowOff>
    </xdr:from>
    <xdr:ext cx="469744" cy="259045"/>
    <xdr:sp macro="" textlink="">
      <xdr:nvSpPr>
        <xdr:cNvPr id="185" name="テキスト ボックス 184"/>
        <xdr:cNvSpPr txBox="1"/>
      </xdr:nvSpPr>
      <xdr:spPr>
        <a:xfrm>
          <a:off x="1784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108026</xdr:rowOff>
    </xdr:from>
    <xdr:to>
      <xdr:col>6</xdr:col>
      <xdr:colOff>38100</xdr:colOff>
      <xdr:row>77</xdr:row>
      <xdr:rowOff>38176</xdr:rowOff>
    </xdr:to>
    <xdr:sp macro="" textlink="">
      <xdr:nvSpPr>
        <xdr:cNvPr id="186" name="フローチャート: 判断 185"/>
        <xdr:cNvSpPr/>
      </xdr:nvSpPr>
      <xdr:spPr>
        <a:xfrm>
          <a:off x="1079500" y="131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29303</xdr:rowOff>
    </xdr:from>
    <xdr:ext cx="469744" cy="259045"/>
    <xdr:sp macro="" textlink="">
      <xdr:nvSpPr>
        <xdr:cNvPr id="187" name="テキスト ボックス 186"/>
        <xdr:cNvSpPr txBox="1"/>
      </xdr:nvSpPr>
      <xdr:spPr>
        <a:xfrm>
          <a:off x="895428" y="132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149327</xdr:rowOff>
    </xdr:from>
    <xdr:to>
      <xdr:col>24</xdr:col>
      <xdr:colOff>114300</xdr:colOff>
      <xdr:row>76</xdr:row>
      <xdr:rowOff>79477</xdr:rowOff>
    </xdr:to>
    <xdr:sp macro="" textlink="">
      <xdr:nvSpPr>
        <xdr:cNvPr id="193" name="楕円 192"/>
        <xdr:cNvSpPr/>
      </xdr:nvSpPr>
      <xdr:spPr>
        <a:xfrm>
          <a:off x="4584700" y="1300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754</xdr:rowOff>
    </xdr:from>
    <xdr:ext cx="469744" cy="259045"/>
    <xdr:sp macro="" textlink="">
      <xdr:nvSpPr>
        <xdr:cNvPr id="194" name="維持補修費該当値テキスト"/>
        <xdr:cNvSpPr txBox="1"/>
      </xdr:nvSpPr>
      <xdr:spPr>
        <a:xfrm>
          <a:off x="4686300" y="1285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25197</xdr:rowOff>
    </xdr:from>
    <xdr:to>
      <xdr:col>20</xdr:col>
      <xdr:colOff>38100</xdr:colOff>
      <xdr:row>76</xdr:row>
      <xdr:rowOff>126797</xdr:rowOff>
    </xdr:to>
    <xdr:sp macro="" textlink="">
      <xdr:nvSpPr>
        <xdr:cNvPr id="195" name="楕円 194"/>
        <xdr:cNvSpPr/>
      </xdr:nvSpPr>
      <xdr:spPr>
        <a:xfrm>
          <a:off x="3746500" y="130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143324</xdr:rowOff>
    </xdr:from>
    <xdr:ext cx="469744" cy="259045"/>
    <xdr:sp macro="" textlink="">
      <xdr:nvSpPr>
        <xdr:cNvPr id="196" name="テキスト ボックス 195"/>
        <xdr:cNvSpPr txBox="1"/>
      </xdr:nvSpPr>
      <xdr:spPr>
        <a:xfrm>
          <a:off x="3562428" y="1283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16205</xdr:rowOff>
    </xdr:from>
    <xdr:to>
      <xdr:col>15</xdr:col>
      <xdr:colOff>101600</xdr:colOff>
      <xdr:row>76</xdr:row>
      <xdr:rowOff>117805</xdr:rowOff>
    </xdr:to>
    <xdr:sp macro="" textlink="">
      <xdr:nvSpPr>
        <xdr:cNvPr id="197" name="楕円 196"/>
        <xdr:cNvSpPr/>
      </xdr:nvSpPr>
      <xdr:spPr>
        <a:xfrm>
          <a:off x="2857500" y="130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134332</xdr:rowOff>
    </xdr:from>
    <xdr:ext cx="469744" cy="259045"/>
    <xdr:sp macro="" textlink="">
      <xdr:nvSpPr>
        <xdr:cNvPr id="198" name="テキスト ボックス 197"/>
        <xdr:cNvSpPr txBox="1"/>
      </xdr:nvSpPr>
      <xdr:spPr>
        <a:xfrm>
          <a:off x="2673428" y="1282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165176</xdr:rowOff>
    </xdr:from>
    <xdr:to>
      <xdr:col>10</xdr:col>
      <xdr:colOff>165100</xdr:colOff>
      <xdr:row>76</xdr:row>
      <xdr:rowOff>95326</xdr:rowOff>
    </xdr:to>
    <xdr:sp macro="" textlink="">
      <xdr:nvSpPr>
        <xdr:cNvPr id="199" name="楕円 198"/>
        <xdr:cNvSpPr/>
      </xdr:nvSpPr>
      <xdr:spPr>
        <a:xfrm>
          <a:off x="1968500" y="130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111853</xdr:rowOff>
    </xdr:from>
    <xdr:ext cx="469744" cy="259045"/>
    <xdr:sp macro="" textlink="">
      <xdr:nvSpPr>
        <xdr:cNvPr id="200" name="テキスト ボックス 199"/>
        <xdr:cNvSpPr txBox="1"/>
      </xdr:nvSpPr>
      <xdr:spPr>
        <a:xfrm>
          <a:off x="1784428" y="1279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66345</xdr:rowOff>
    </xdr:from>
    <xdr:to>
      <xdr:col>6</xdr:col>
      <xdr:colOff>38100</xdr:colOff>
      <xdr:row>76</xdr:row>
      <xdr:rowOff>167945</xdr:rowOff>
    </xdr:to>
    <xdr:sp macro="" textlink="">
      <xdr:nvSpPr>
        <xdr:cNvPr id="201" name="楕円 200"/>
        <xdr:cNvSpPr/>
      </xdr:nvSpPr>
      <xdr:spPr>
        <a:xfrm>
          <a:off x="1079500" y="130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13022</xdr:rowOff>
    </xdr:from>
    <xdr:ext cx="469744" cy="259045"/>
    <xdr:sp macro="" textlink="">
      <xdr:nvSpPr>
        <xdr:cNvPr id="202" name="テキスト ボックス 201"/>
        <xdr:cNvSpPr txBox="1"/>
      </xdr:nvSpPr>
      <xdr:spPr>
        <a:xfrm>
          <a:off x="895428" y="1287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21286</xdr:rowOff>
    </xdr:from>
    <xdr:to>
      <xdr:col>24</xdr:col>
      <xdr:colOff>63500</xdr:colOff>
      <xdr:row>96</xdr:row>
      <xdr:rowOff>60173</xdr:rowOff>
    </xdr:to>
    <xdr:cxnSp macro="">
      <xdr:nvCxnSpPr>
        <xdr:cNvPr id="232" name="直線コネクタ 231"/>
        <xdr:cNvCxnSpPr/>
      </xdr:nvCxnSpPr>
      <xdr:spPr>
        <a:xfrm>
          <a:off x="3797300" y="16480486"/>
          <a:ext cx="838200" cy="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19278</xdr:rowOff>
    </xdr:from>
    <xdr:to>
      <xdr:col>19</xdr:col>
      <xdr:colOff>177800</xdr:colOff>
      <xdr:row>96</xdr:row>
      <xdr:rowOff>21286</xdr:rowOff>
    </xdr:to>
    <xdr:cxnSp macro="">
      <xdr:nvCxnSpPr>
        <xdr:cNvPr id="235" name="直線コネクタ 234"/>
        <xdr:cNvCxnSpPr/>
      </xdr:nvCxnSpPr>
      <xdr:spPr>
        <a:xfrm>
          <a:off x="2908300" y="16478478"/>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19278</xdr:rowOff>
    </xdr:from>
    <xdr:to>
      <xdr:col>15</xdr:col>
      <xdr:colOff>50800</xdr:colOff>
      <xdr:row>96</xdr:row>
      <xdr:rowOff>70434</xdr:rowOff>
    </xdr:to>
    <xdr:cxnSp macro="">
      <xdr:nvCxnSpPr>
        <xdr:cNvPr id="238" name="直線コネクタ 237"/>
        <xdr:cNvCxnSpPr/>
      </xdr:nvCxnSpPr>
      <xdr:spPr>
        <a:xfrm flipV="1">
          <a:off x="2019300" y="16478478"/>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70434</xdr:rowOff>
    </xdr:from>
    <xdr:to>
      <xdr:col>10</xdr:col>
      <xdr:colOff>114300</xdr:colOff>
      <xdr:row>96</xdr:row>
      <xdr:rowOff>83058</xdr:rowOff>
    </xdr:to>
    <xdr:cxnSp macro="">
      <xdr:nvCxnSpPr>
        <xdr:cNvPr id="241" name="直線コネクタ 240"/>
        <xdr:cNvCxnSpPr/>
      </xdr:nvCxnSpPr>
      <xdr:spPr>
        <a:xfrm flipV="1">
          <a:off x="1130300" y="16529634"/>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4" name="フローチャート: 判断 243"/>
        <xdr:cNvSpPr/>
      </xdr:nvSpPr>
      <xdr:spPr>
        <a:xfrm>
          <a:off x="1079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130636</xdr:rowOff>
    </xdr:from>
    <xdr:ext cx="534377" cy="259045"/>
    <xdr:sp macro="" textlink="">
      <xdr:nvSpPr>
        <xdr:cNvPr id="245" name="テキスト ボックス 244"/>
        <xdr:cNvSpPr txBox="1"/>
      </xdr:nvSpPr>
      <xdr:spPr>
        <a:xfrm>
          <a:off x="863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9373</xdr:rowOff>
    </xdr:from>
    <xdr:to>
      <xdr:col>24</xdr:col>
      <xdr:colOff>114300</xdr:colOff>
      <xdr:row>96</xdr:row>
      <xdr:rowOff>110973</xdr:rowOff>
    </xdr:to>
    <xdr:sp macro="" textlink="">
      <xdr:nvSpPr>
        <xdr:cNvPr id="251" name="楕円 250"/>
        <xdr:cNvSpPr/>
      </xdr:nvSpPr>
      <xdr:spPr>
        <a:xfrm>
          <a:off x="4584700" y="164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159250</xdr:rowOff>
    </xdr:from>
    <xdr:ext cx="534377" cy="259045"/>
    <xdr:sp macro="" textlink="">
      <xdr:nvSpPr>
        <xdr:cNvPr id="252" name="扶助費該当値テキスト"/>
        <xdr:cNvSpPr txBox="1"/>
      </xdr:nvSpPr>
      <xdr:spPr>
        <a:xfrm>
          <a:off x="4686300" y="1644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141936</xdr:rowOff>
    </xdr:from>
    <xdr:to>
      <xdr:col>20</xdr:col>
      <xdr:colOff>38100</xdr:colOff>
      <xdr:row>96</xdr:row>
      <xdr:rowOff>72086</xdr:rowOff>
    </xdr:to>
    <xdr:sp macro="" textlink="">
      <xdr:nvSpPr>
        <xdr:cNvPr id="253" name="楕円 252"/>
        <xdr:cNvSpPr/>
      </xdr:nvSpPr>
      <xdr:spPr>
        <a:xfrm>
          <a:off x="3746500" y="164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63213</xdr:rowOff>
    </xdr:from>
    <xdr:ext cx="534377" cy="259045"/>
    <xdr:sp macro="" textlink="">
      <xdr:nvSpPr>
        <xdr:cNvPr id="254" name="テキスト ボックス 253"/>
        <xdr:cNvSpPr txBox="1"/>
      </xdr:nvSpPr>
      <xdr:spPr>
        <a:xfrm>
          <a:off x="3530111" y="1652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139928</xdr:rowOff>
    </xdr:from>
    <xdr:to>
      <xdr:col>15</xdr:col>
      <xdr:colOff>101600</xdr:colOff>
      <xdr:row>96</xdr:row>
      <xdr:rowOff>70078</xdr:rowOff>
    </xdr:to>
    <xdr:sp macro="" textlink="">
      <xdr:nvSpPr>
        <xdr:cNvPr id="255" name="楕円 254"/>
        <xdr:cNvSpPr/>
      </xdr:nvSpPr>
      <xdr:spPr>
        <a:xfrm>
          <a:off x="2857500" y="164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61205</xdr:rowOff>
    </xdr:from>
    <xdr:ext cx="534377" cy="259045"/>
    <xdr:sp macro="" textlink="">
      <xdr:nvSpPr>
        <xdr:cNvPr id="256" name="テキスト ボックス 255"/>
        <xdr:cNvSpPr txBox="1"/>
      </xdr:nvSpPr>
      <xdr:spPr>
        <a:xfrm>
          <a:off x="2641111" y="1652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19634</xdr:rowOff>
    </xdr:from>
    <xdr:to>
      <xdr:col>10</xdr:col>
      <xdr:colOff>165100</xdr:colOff>
      <xdr:row>96</xdr:row>
      <xdr:rowOff>121234</xdr:rowOff>
    </xdr:to>
    <xdr:sp macro="" textlink="">
      <xdr:nvSpPr>
        <xdr:cNvPr id="257" name="楕円 256"/>
        <xdr:cNvSpPr/>
      </xdr:nvSpPr>
      <xdr:spPr>
        <a:xfrm>
          <a:off x="1968500" y="1647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112361</xdr:rowOff>
    </xdr:from>
    <xdr:ext cx="534377" cy="259045"/>
    <xdr:sp macro="" textlink="">
      <xdr:nvSpPr>
        <xdr:cNvPr id="258" name="テキスト ボックス 257"/>
        <xdr:cNvSpPr txBox="1"/>
      </xdr:nvSpPr>
      <xdr:spPr>
        <a:xfrm>
          <a:off x="1752111" y="1657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32258</xdr:rowOff>
    </xdr:from>
    <xdr:to>
      <xdr:col>6</xdr:col>
      <xdr:colOff>38100</xdr:colOff>
      <xdr:row>96</xdr:row>
      <xdr:rowOff>133858</xdr:rowOff>
    </xdr:to>
    <xdr:sp macro="" textlink="">
      <xdr:nvSpPr>
        <xdr:cNvPr id="259" name="楕円 258"/>
        <xdr:cNvSpPr/>
      </xdr:nvSpPr>
      <xdr:spPr>
        <a:xfrm>
          <a:off x="1079500" y="164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124985</xdr:rowOff>
    </xdr:from>
    <xdr:ext cx="534377" cy="259045"/>
    <xdr:sp macro="" textlink="">
      <xdr:nvSpPr>
        <xdr:cNvPr id="260" name="テキスト ボックス 259"/>
        <xdr:cNvSpPr txBox="1"/>
      </xdr:nvSpPr>
      <xdr:spPr>
        <a:xfrm>
          <a:off x="863111" y="1658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149541</xdr:rowOff>
    </xdr:from>
    <xdr:to>
      <xdr:col>55</xdr:col>
      <xdr:colOff>0</xdr:colOff>
      <xdr:row>37</xdr:row>
      <xdr:rowOff>16332</xdr:rowOff>
    </xdr:to>
    <xdr:cxnSp macro="">
      <xdr:nvCxnSpPr>
        <xdr:cNvPr id="291" name="直線コネクタ 290"/>
        <xdr:cNvCxnSpPr/>
      </xdr:nvCxnSpPr>
      <xdr:spPr>
        <a:xfrm flipV="1">
          <a:off x="9639300" y="6321741"/>
          <a:ext cx="838200" cy="3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148539</xdr:rowOff>
    </xdr:from>
    <xdr:to>
      <xdr:col>50</xdr:col>
      <xdr:colOff>114300</xdr:colOff>
      <xdr:row>37</xdr:row>
      <xdr:rowOff>16332</xdr:rowOff>
    </xdr:to>
    <xdr:cxnSp macro="">
      <xdr:nvCxnSpPr>
        <xdr:cNvPr id="294" name="直線コネクタ 293"/>
        <xdr:cNvCxnSpPr/>
      </xdr:nvCxnSpPr>
      <xdr:spPr>
        <a:xfrm>
          <a:off x="8750300" y="6320739"/>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148539</xdr:rowOff>
    </xdr:from>
    <xdr:to>
      <xdr:col>45</xdr:col>
      <xdr:colOff>177800</xdr:colOff>
      <xdr:row>37</xdr:row>
      <xdr:rowOff>84487</xdr:rowOff>
    </xdr:to>
    <xdr:cxnSp macro="">
      <xdr:nvCxnSpPr>
        <xdr:cNvPr id="297" name="直線コネクタ 296"/>
        <xdr:cNvCxnSpPr/>
      </xdr:nvCxnSpPr>
      <xdr:spPr>
        <a:xfrm flipV="1">
          <a:off x="7861300" y="6320739"/>
          <a:ext cx="889000" cy="10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84487</xdr:rowOff>
    </xdr:from>
    <xdr:to>
      <xdr:col>41</xdr:col>
      <xdr:colOff>50800</xdr:colOff>
      <xdr:row>37</xdr:row>
      <xdr:rowOff>96299</xdr:rowOff>
    </xdr:to>
    <xdr:cxnSp macro="">
      <xdr:nvCxnSpPr>
        <xdr:cNvPr id="300" name="直線コネクタ 299"/>
        <xdr:cNvCxnSpPr/>
      </xdr:nvCxnSpPr>
      <xdr:spPr>
        <a:xfrm flipV="1">
          <a:off x="6972300" y="6428137"/>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3" name="フローチャート: 判断 302"/>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145860</xdr:rowOff>
    </xdr:from>
    <xdr:ext cx="534377" cy="259045"/>
    <xdr:sp macro="" textlink="">
      <xdr:nvSpPr>
        <xdr:cNvPr id="304" name="テキスト ボックス 303"/>
        <xdr:cNvSpPr txBox="1"/>
      </xdr:nvSpPr>
      <xdr:spPr>
        <a:xfrm>
          <a:off x="6705111" y="59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98741</xdr:rowOff>
    </xdr:from>
    <xdr:to>
      <xdr:col>55</xdr:col>
      <xdr:colOff>50800</xdr:colOff>
      <xdr:row>37</xdr:row>
      <xdr:rowOff>28891</xdr:rowOff>
    </xdr:to>
    <xdr:sp macro="" textlink="">
      <xdr:nvSpPr>
        <xdr:cNvPr id="310" name="楕円 309"/>
        <xdr:cNvSpPr/>
      </xdr:nvSpPr>
      <xdr:spPr>
        <a:xfrm>
          <a:off x="10426700" y="627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77168</xdr:rowOff>
    </xdr:from>
    <xdr:ext cx="534377" cy="259045"/>
    <xdr:sp macro="" textlink="">
      <xdr:nvSpPr>
        <xdr:cNvPr id="311" name="補助費等該当値テキスト"/>
        <xdr:cNvSpPr txBox="1"/>
      </xdr:nvSpPr>
      <xdr:spPr>
        <a:xfrm>
          <a:off x="10528300" y="624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136982</xdr:rowOff>
    </xdr:from>
    <xdr:to>
      <xdr:col>50</xdr:col>
      <xdr:colOff>165100</xdr:colOff>
      <xdr:row>37</xdr:row>
      <xdr:rowOff>67132</xdr:rowOff>
    </xdr:to>
    <xdr:sp macro="" textlink="">
      <xdr:nvSpPr>
        <xdr:cNvPr id="312" name="楕円 311"/>
        <xdr:cNvSpPr/>
      </xdr:nvSpPr>
      <xdr:spPr>
        <a:xfrm>
          <a:off x="9588500" y="63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58259</xdr:rowOff>
    </xdr:from>
    <xdr:ext cx="534377" cy="259045"/>
    <xdr:sp macro="" textlink="">
      <xdr:nvSpPr>
        <xdr:cNvPr id="313" name="テキスト ボックス 312"/>
        <xdr:cNvSpPr txBox="1"/>
      </xdr:nvSpPr>
      <xdr:spPr>
        <a:xfrm>
          <a:off x="9372111" y="64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97739</xdr:rowOff>
    </xdr:from>
    <xdr:to>
      <xdr:col>46</xdr:col>
      <xdr:colOff>38100</xdr:colOff>
      <xdr:row>37</xdr:row>
      <xdr:rowOff>27889</xdr:rowOff>
    </xdr:to>
    <xdr:sp macro="" textlink="">
      <xdr:nvSpPr>
        <xdr:cNvPr id="314" name="楕円 313"/>
        <xdr:cNvSpPr/>
      </xdr:nvSpPr>
      <xdr:spPr>
        <a:xfrm>
          <a:off x="8699500" y="62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19016</xdr:rowOff>
    </xdr:from>
    <xdr:ext cx="534377" cy="259045"/>
    <xdr:sp macro="" textlink="">
      <xdr:nvSpPr>
        <xdr:cNvPr id="315" name="テキスト ボックス 314"/>
        <xdr:cNvSpPr txBox="1"/>
      </xdr:nvSpPr>
      <xdr:spPr>
        <a:xfrm>
          <a:off x="8483111" y="63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33687</xdr:rowOff>
    </xdr:from>
    <xdr:to>
      <xdr:col>41</xdr:col>
      <xdr:colOff>101600</xdr:colOff>
      <xdr:row>37</xdr:row>
      <xdr:rowOff>135287</xdr:rowOff>
    </xdr:to>
    <xdr:sp macro="" textlink="">
      <xdr:nvSpPr>
        <xdr:cNvPr id="316" name="楕円 315"/>
        <xdr:cNvSpPr/>
      </xdr:nvSpPr>
      <xdr:spPr>
        <a:xfrm>
          <a:off x="7810500" y="637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126415</xdr:rowOff>
    </xdr:from>
    <xdr:ext cx="534377" cy="259045"/>
    <xdr:sp macro="" textlink="">
      <xdr:nvSpPr>
        <xdr:cNvPr id="317" name="テキスト ボックス 316"/>
        <xdr:cNvSpPr txBox="1"/>
      </xdr:nvSpPr>
      <xdr:spPr>
        <a:xfrm>
          <a:off x="7594111" y="647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45499</xdr:rowOff>
    </xdr:from>
    <xdr:to>
      <xdr:col>36</xdr:col>
      <xdr:colOff>165100</xdr:colOff>
      <xdr:row>37</xdr:row>
      <xdr:rowOff>147099</xdr:rowOff>
    </xdr:to>
    <xdr:sp macro="" textlink="">
      <xdr:nvSpPr>
        <xdr:cNvPr id="318" name="楕円 317"/>
        <xdr:cNvSpPr/>
      </xdr:nvSpPr>
      <xdr:spPr>
        <a:xfrm>
          <a:off x="6921500" y="638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138226</xdr:rowOff>
    </xdr:from>
    <xdr:ext cx="534377" cy="259045"/>
    <xdr:sp macro="" textlink="">
      <xdr:nvSpPr>
        <xdr:cNvPr id="319" name="テキスト ボックス 318"/>
        <xdr:cNvSpPr txBox="1"/>
      </xdr:nvSpPr>
      <xdr:spPr>
        <a:xfrm>
          <a:off x="6705111" y="648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161072</xdr:rowOff>
    </xdr:from>
    <xdr:to>
      <xdr:col>55</xdr:col>
      <xdr:colOff>0</xdr:colOff>
      <xdr:row>57</xdr:row>
      <xdr:rowOff>164439</xdr:rowOff>
    </xdr:to>
    <xdr:cxnSp macro="">
      <xdr:nvCxnSpPr>
        <xdr:cNvPr id="346" name="直線コネクタ 345"/>
        <xdr:cNvCxnSpPr/>
      </xdr:nvCxnSpPr>
      <xdr:spPr>
        <a:xfrm>
          <a:off x="9639300" y="9933722"/>
          <a:ext cx="8382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161072</xdr:rowOff>
    </xdr:from>
    <xdr:to>
      <xdr:col>50</xdr:col>
      <xdr:colOff>114300</xdr:colOff>
      <xdr:row>58</xdr:row>
      <xdr:rowOff>2883</xdr:rowOff>
    </xdr:to>
    <xdr:cxnSp macro="">
      <xdr:nvCxnSpPr>
        <xdr:cNvPr id="349" name="直線コネクタ 348"/>
        <xdr:cNvCxnSpPr/>
      </xdr:nvCxnSpPr>
      <xdr:spPr>
        <a:xfrm flipV="1">
          <a:off x="8750300" y="9933722"/>
          <a:ext cx="889000" cy="1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2883</xdr:rowOff>
    </xdr:from>
    <xdr:to>
      <xdr:col>45</xdr:col>
      <xdr:colOff>177800</xdr:colOff>
      <xdr:row>58</xdr:row>
      <xdr:rowOff>20499</xdr:rowOff>
    </xdr:to>
    <xdr:cxnSp macro="">
      <xdr:nvCxnSpPr>
        <xdr:cNvPr id="352" name="直線コネクタ 351"/>
        <xdr:cNvCxnSpPr/>
      </xdr:nvCxnSpPr>
      <xdr:spPr>
        <a:xfrm flipV="1">
          <a:off x="7861300" y="9946983"/>
          <a:ext cx="8890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20499</xdr:rowOff>
    </xdr:from>
    <xdr:to>
      <xdr:col>41</xdr:col>
      <xdr:colOff>50800</xdr:colOff>
      <xdr:row>58</xdr:row>
      <xdr:rowOff>29554</xdr:rowOff>
    </xdr:to>
    <xdr:cxnSp macro="">
      <xdr:nvCxnSpPr>
        <xdr:cNvPr id="355" name="直線コネクタ 354"/>
        <xdr:cNvCxnSpPr/>
      </xdr:nvCxnSpPr>
      <xdr:spPr>
        <a:xfrm flipV="1">
          <a:off x="6972300" y="9964599"/>
          <a:ext cx="889000" cy="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8" name="フローチャート: 判断 357"/>
        <xdr:cNvSpPr/>
      </xdr:nvSpPr>
      <xdr:spPr>
        <a:xfrm>
          <a:off x="69215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56178</xdr:rowOff>
    </xdr:from>
    <xdr:ext cx="534377" cy="259045"/>
    <xdr:sp macro="" textlink="">
      <xdr:nvSpPr>
        <xdr:cNvPr id="359" name="テキスト ボックス 358"/>
        <xdr:cNvSpPr txBox="1"/>
      </xdr:nvSpPr>
      <xdr:spPr>
        <a:xfrm>
          <a:off x="6705111" y="96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113639</xdr:rowOff>
    </xdr:from>
    <xdr:to>
      <xdr:col>55</xdr:col>
      <xdr:colOff>50800</xdr:colOff>
      <xdr:row>58</xdr:row>
      <xdr:rowOff>43789</xdr:rowOff>
    </xdr:to>
    <xdr:sp macro="" textlink="">
      <xdr:nvSpPr>
        <xdr:cNvPr id="365" name="楕円 364"/>
        <xdr:cNvSpPr/>
      </xdr:nvSpPr>
      <xdr:spPr>
        <a:xfrm>
          <a:off x="10426700" y="988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73016</xdr:rowOff>
    </xdr:from>
    <xdr:ext cx="534377" cy="259045"/>
    <xdr:sp macro="" textlink="">
      <xdr:nvSpPr>
        <xdr:cNvPr id="366" name="普通建設事業費該当値テキスト"/>
        <xdr:cNvSpPr txBox="1"/>
      </xdr:nvSpPr>
      <xdr:spPr>
        <a:xfrm>
          <a:off x="10528300" y="96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110272</xdr:rowOff>
    </xdr:from>
    <xdr:to>
      <xdr:col>50</xdr:col>
      <xdr:colOff>165100</xdr:colOff>
      <xdr:row>58</xdr:row>
      <xdr:rowOff>40422</xdr:rowOff>
    </xdr:to>
    <xdr:sp macro="" textlink="">
      <xdr:nvSpPr>
        <xdr:cNvPr id="367" name="楕円 366"/>
        <xdr:cNvSpPr/>
      </xdr:nvSpPr>
      <xdr:spPr>
        <a:xfrm>
          <a:off x="9588500" y="988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56949</xdr:rowOff>
    </xdr:from>
    <xdr:ext cx="534377" cy="259045"/>
    <xdr:sp macro="" textlink="">
      <xdr:nvSpPr>
        <xdr:cNvPr id="368" name="テキスト ボックス 367"/>
        <xdr:cNvSpPr txBox="1"/>
      </xdr:nvSpPr>
      <xdr:spPr>
        <a:xfrm>
          <a:off x="9372111" y="965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123533</xdr:rowOff>
    </xdr:from>
    <xdr:to>
      <xdr:col>46</xdr:col>
      <xdr:colOff>38100</xdr:colOff>
      <xdr:row>58</xdr:row>
      <xdr:rowOff>53683</xdr:rowOff>
    </xdr:to>
    <xdr:sp macro="" textlink="">
      <xdr:nvSpPr>
        <xdr:cNvPr id="369" name="楕円 368"/>
        <xdr:cNvSpPr/>
      </xdr:nvSpPr>
      <xdr:spPr>
        <a:xfrm>
          <a:off x="8699500" y="98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70210</xdr:rowOff>
    </xdr:from>
    <xdr:ext cx="534377" cy="259045"/>
    <xdr:sp macro="" textlink="">
      <xdr:nvSpPr>
        <xdr:cNvPr id="370" name="テキスト ボックス 369"/>
        <xdr:cNvSpPr txBox="1"/>
      </xdr:nvSpPr>
      <xdr:spPr>
        <a:xfrm>
          <a:off x="8483111" y="967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141149</xdr:rowOff>
    </xdr:from>
    <xdr:to>
      <xdr:col>41</xdr:col>
      <xdr:colOff>101600</xdr:colOff>
      <xdr:row>58</xdr:row>
      <xdr:rowOff>71299</xdr:rowOff>
    </xdr:to>
    <xdr:sp macro="" textlink="">
      <xdr:nvSpPr>
        <xdr:cNvPr id="371" name="楕円 370"/>
        <xdr:cNvSpPr/>
      </xdr:nvSpPr>
      <xdr:spPr>
        <a:xfrm>
          <a:off x="7810500" y="991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62426</xdr:rowOff>
    </xdr:from>
    <xdr:ext cx="534377" cy="259045"/>
    <xdr:sp macro="" textlink="">
      <xdr:nvSpPr>
        <xdr:cNvPr id="372" name="テキスト ボックス 371"/>
        <xdr:cNvSpPr txBox="1"/>
      </xdr:nvSpPr>
      <xdr:spPr>
        <a:xfrm>
          <a:off x="7594111" y="1000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150204</xdr:rowOff>
    </xdr:from>
    <xdr:to>
      <xdr:col>36</xdr:col>
      <xdr:colOff>165100</xdr:colOff>
      <xdr:row>58</xdr:row>
      <xdr:rowOff>80354</xdr:rowOff>
    </xdr:to>
    <xdr:sp macro="" textlink="">
      <xdr:nvSpPr>
        <xdr:cNvPr id="373" name="楕円 372"/>
        <xdr:cNvSpPr/>
      </xdr:nvSpPr>
      <xdr:spPr>
        <a:xfrm>
          <a:off x="6921500" y="99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71481</xdr:rowOff>
    </xdr:from>
    <xdr:ext cx="534377" cy="259045"/>
    <xdr:sp macro="" textlink="">
      <xdr:nvSpPr>
        <xdr:cNvPr id="374" name="テキスト ボックス 373"/>
        <xdr:cNvSpPr txBox="1"/>
      </xdr:nvSpPr>
      <xdr:spPr>
        <a:xfrm>
          <a:off x="6705111" y="1001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45510</xdr:rowOff>
    </xdr:from>
    <xdr:to>
      <xdr:col>55</xdr:col>
      <xdr:colOff>0</xdr:colOff>
      <xdr:row>79</xdr:row>
      <xdr:rowOff>65736</xdr:rowOff>
    </xdr:to>
    <xdr:cxnSp macro="">
      <xdr:nvCxnSpPr>
        <xdr:cNvPr id="405" name="直線コネクタ 404"/>
        <xdr:cNvCxnSpPr/>
      </xdr:nvCxnSpPr>
      <xdr:spPr>
        <a:xfrm flipV="1">
          <a:off x="9639300" y="13590060"/>
          <a:ext cx="838200" cy="2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49847</xdr:rowOff>
    </xdr:from>
    <xdr:to>
      <xdr:col>50</xdr:col>
      <xdr:colOff>114300</xdr:colOff>
      <xdr:row>79</xdr:row>
      <xdr:rowOff>65736</xdr:rowOff>
    </xdr:to>
    <xdr:cxnSp macro="">
      <xdr:nvCxnSpPr>
        <xdr:cNvPr id="408" name="直線コネクタ 407"/>
        <xdr:cNvCxnSpPr/>
      </xdr:nvCxnSpPr>
      <xdr:spPr>
        <a:xfrm>
          <a:off x="8750300" y="13594397"/>
          <a:ext cx="889000" cy="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31099</xdr:rowOff>
    </xdr:from>
    <xdr:to>
      <xdr:col>45</xdr:col>
      <xdr:colOff>177800</xdr:colOff>
      <xdr:row>79</xdr:row>
      <xdr:rowOff>49847</xdr:rowOff>
    </xdr:to>
    <xdr:cxnSp macro="">
      <xdr:nvCxnSpPr>
        <xdr:cNvPr id="411" name="直線コネクタ 410"/>
        <xdr:cNvCxnSpPr/>
      </xdr:nvCxnSpPr>
      <xdr:spPr>
        <a:xfrm>
          <a:off x="7861300" y="13575649"/>
          <a:ext cx="889000" cy="1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31099</xdr:rowOff>
    </xdr:from>
    <xdr:to>
      <xdr:col>41</xdr:col>
      <xdr:colOff>50800</xdr:colOff>
      <xdr:row>79</xdr:row>
      <xdr:rowOff>38271</xdr:rowOff>
    </xdr:to>
    <xdr:cxnSp macro="">
      <xdr:nvCxnSpPr>
        <xdr:cNvPr id="414" name="直線コネクタ 413"/>
        <xdr:cNvCxnSpPr/>
      </xdr:nvCxnSpPr>
      <xdr:spPr>
        <a:xfrm flipV="1">
          <a:off x="6972300" y="13575649"/>
          <a:ext cx="889000" cy="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7" name="フローチャート: 判断 416"/>
        <xdr:cNvSpPr/>
      </xdr:nvSpPr>
      <xdr:spPr>
        <a:xfrm>
          <a:off x="69215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77531</xdr:rowOff>
    </xdr:from>
    <xdr:ext cx="534377" cy="259045"/>
    <xdr:sp macro="" textlink="">
      <xdr:nvSpPr>
        <xdr:cNvPr id="418" name="テキスト ボックス 417"/>
        <xdr:cNvSpPr txBox="1"/>
      </xdr:nvSpPr>
      <xdr:spPr>
        <a:xfrm>
          <a:off x="6705111" y="1327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166160</xdr:rowOff>
    </xdr:from>
    <xdr:to>
      <xdr:col>55</xdr:col>
      <xdr:colOff>50800</xdr:colOff>
      <xdr:row>79</xdr:row>
      <xdr:rowOff>96310</xdr:rowOff>
    </xdr:to>
    <xdr:sp macro="" textlink="">
      <xdr:nvSpPr>
        <xdr:cNvPr id="424" name="楕円 423"/>
        <xdr:cNvSpPr/>
      </xdr:nvSpPr>
      <xdr:spPr>
        <a:xfrm>
          <a:off x="10426700" y="135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125537</xdr:rowOff>
    </xdr:from>
    <xdr:ext cx="534377" cy="259045"/>
    <xdr:sp macro="" textlink="">
      <xdr:nvSpPr>
        <xdr:cNvPr id="425" name="普通建設事業費 （ うち新規整備　）該当値テキスト"/>
        <xdr:cNvSpPr txBox="1"/>
      </xdr:nvSpPr>
      <xdr:spPr>
        <a:xfrm>
          <a:off x="10528300" y="1332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14936</xdr:rowOff>
    </xdr:from>
    <xdr:to>
      <xdr:col>50</xdr:col>
      <xdr:colOff>165100</xdr:colOff>
      <xdr:row>79</xdr:row>
      <xdr:rowOff>116536</xdr:rowOff>
    </xdr:to>
    <xdr:sp macro="" textlink="">
      <xdr:nvSpPr>
        <xdr:cNvPr id="426" name="楕円 425"/>
        <xdr:cNvSpPr/>
      </xdr:nvSpPr>
      <xdr:spPr>
        <a:xfrm>
          <a:off x="9588500" y="135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107663</xdr:rowOff>
    </xdr:from>
    <xdr:ext cx="534377" cy="259045"/>
    <xdr:sp macro="" textlink="">
      <xdr:nvSpPr>
        <xdr:cNvPr id="427" name="テキスト ボックス 426"/>
        <xdr:cNvSpPr txBox="1"/>
      </xdr:nvSpPr>
      <xdr:spPr>
        <a:xfrm>
          <a:off x="9372111" y="1365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170497</xdr:rowOff>
    </xdr:from>
    <xdr:to>
      <xdr:col>46</xdr:col>
      <xdr:colOff>38100</xdr:colOff>
      <xdr:row>79</xdr:row>
      <xdr:rowOff>100647</xdr:rowOff>
    </xdr:to>
    <xdr:sp macro="" textlink="">
      <xdr:nvSpPr>
        <xdr:cNvPr id="428" name="楕円 427"/>
        <xdr:cNvSpPr/>
      </xdr:nvSpPr>
      <xdr:spPr>
        <a:xfrm>
          <a:off x="8699500" y="1354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91774</xdr:rowOff>
    </xdr:from>
    <xdr:ext cx="534377" cy="259045"/>
    <xdr:sp macro="" textlink="">
      <xdr:nvSpPr>
        <xdr:cNvPr id="429" name="テキスト ボックス 428"/>
        <xdr:cNvSpPr txBox="1"/>
      </xdr:nvSpPr>
      <xdr:spPr>
        <a:xfrm>
          <a:off x="8483111" y="136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151749</xdr:rowOff>
    </xdr:from>
    <xdr:to>
      <xdr:col>41</xdr:col>
      <xdr:colOff>101600</xdr:colOff>
      <xdr:row>79</xdr:row>
      <xdr:rowOff>81899</xdr:rowOff>
    </xdr:to>
    <xdr:sp macro="" textlink="">
      <xdr:nvSpPr>
        <xdr:cNvPr id="430" name="楕円 429"/>
        <xdr:cNvSpPr/>
      </xdr:nvSpPr>
      <xdr:spPr>
        <a:xfrm>
          <a:off x="7810500" y="1352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73026</xdr:rowOff>
    </xdr:from>
    <xdr:ext cx="534377" cy="259045"/>
    <xdr:sp macro="" textlink="">
      <xdr:nvSpPr>
        <xdr:cNvPr id="431" name="テキスト ボックス 430"/>
        <xdr:cNvSpPr txBox="1"/>
      </xdr:nvSpPr>
      <xdr:spPr>
        <a:xfrm>
          <a:off x="7594111" y="1361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158921</xdr:rowOff>
    </xdr:from>
    <xdr:to>
      <xdr:col>36</xdr:col>
      <xdr:colOff>165100</xdr:colOff>
      <xdr:row>79</xdr:row>
      <xdr:rowOff>89071</xdr:rowOff>
    </xdr:to>
    <xdr:sp macro="" textlink="">
      <xdr:nvSpPr>
        <xdr:cNvPr id="432" name="楕円 431"/>
        <xdr:cNvSpPr/>
      </xdr:nvSpPr>
      <xdr:spPr>
        <a:xfrm>
          <a:off x="6921500" y="1353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80198</xdr:rowOff>
    </xdr:from>
    <xdr:ext cx="534377" cy="259045"/>
    <xdr:sp macro="" textlink="">
      <xdr:nvSpPr>
        <xdr:cNvPr id="433" name="テキスト ボックス 432"/>
        <xdr:cNvSpPr txBox="1"/>
      </xdr:nvSpPr>
      <xdr:spPr>
        <a:xfrm>
          <a:off x="6705111" y="1362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101606</xdr:rowOff>
    </xdr:from>
    <xdr:to>
      <xdr:col>55</xdr:col>
      <xdr:colOff>0</xdr:colOff>
      <xdr:row>95</xdr:row>
      <xdr:rowOff>140695</xdr:rowOff>
    </xdr:to>
    <xdr:cxnSp macro="">
      <xdr:nvCxnSpPr>
        <xdr:cNvPr id="464" name="直線コネクタ 463"/>
        <xdr:cNvCxnSpPr/>
      </xdr:nvCxnSpPr>
      <xdr:spPr>
        <a:xfrm>
          <a:off x="9639300" y="16389356"/>
          <a:ext cx="838200" cy="3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101606</xdr:rowOff>
    </xdr:from>
    <xdr:to>
      <xdr:col>50</xdr:col>
      <xdr:colOff>114300</xdr:colOff>
      <xdr:row>96</xdr:row>
      <xdr:rowOff>56522</xdr:rowOff>
    </xdr:to>
    <xdr:cxnSp macro="">
      <xdr:nvCxnSpPr>
        <xdr:cNvPr id="467" name="直線コネクタ 466"/>
        <xdr:cNvCxnSpPr/>
      </xdr:nvCxnSpPr>
      <xdr:spPr>
        <a:xfrm flipV="1">
          <a:off x="8750300" y="16389356"/>
          <a:ext cx="889000" cy="1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56522</xdr:rowOff>
    </xdr:from>
    <xdr:to>
      <xdr:col>45</xdr:col>
      <xdr:colOff>177800</xdr:colOff>
      <xdr:row>97</xdr:row>
      <xdr:rowOff>21808</xdr:rowOff>
    </xdr:to>
    <xdr:cxnSp macro="">
      <xdr:nvCxnSpPr>
        <xdr:cNvPr id="470" name="直線コネクタ 469"/>
        <xdr:cNvCxnSpPr/>
      </xdr:nvCxnSpPr>
      <xdr:spPr>
        <a:xfrm flipV="1">
          <a:off x="7861300" y="16515722"/>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21808</xdr:rowOff>
    </xdr:from>
    <xdr:to>
      <xdr:col>41</xdr:col>
      <xdr:colOff>50800</xdr:colOff>
      <xdr:row>97</xdr:row>
      <xdr:rowOff>45304</xdr:rowOff>
    </xdr:to>
    <xdr:cxnSp macro="">
      <xdr:nvCxnSpPr>
        <xdr:cNvPr id="473" name="直線コネクタ 472"/>
        <xdr:cNvCxnSpPr/>
      </xdr:nvCxnSpPr>
      <xdr:spPr>
        <a:xfrm flipV="1">
          <a:off x="6972300" y="16652458"/>
          <a:ext cx="889000" cy="2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6" name="フローチャート: 判断 475"/>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77" name="テキスト ボックス 476"/>
        <xdr:cNvSpPr txBox="1"/>
      </xdr:nvSpPr>
      <xdr:spPr>
        <a:xfrm>
          <a:off x="6705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89895</xdr:rowOff>
    </xdr:from>
    <xdr:to>
      <xdr:col>55</xdr:col>
      <xdr:colOff>50800</xdr:colOff>
      <xdr:row>96</xdr:row>
      <xdr:rowOff>20045</xdr:rowOff>
    </xdr:to>
    <xdr:sp macro="" textlink="">
      <xdr:nvSpPr>
        <xdr:cNvPr id="483" name="楕円 482"/>
        <xdr:cNvSpPr/>
      </xdr:nvSpPr>
      <xdr:spPr>
        <a:xfrm>
          <a:off x="10426700" y="163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112772</xdr:rowOff>
    </xdr:from>
    <xdr:ext cx="534377" cy="259045"/>
    <xdr:sp macro="" textlink="">
      <xdr:nvSpPr>
        <xdr:cNvPr id="484" name="普通建設事業費 （ うち更新整備　）該当値テキスト"/>
        <xdr:cNvSpPr txBox="1"/>
      </xdr:nvSpPr>
      <xdr:spPr>
        <a:xfrm>
          <a:off x="10528300" y="1622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50806</xdr:rowOff>
    </xdr:from>
    <xdr:to>
      <xdr:col>50</xdr:col>
      <xdr:colOff>165100</xdr:colOff>
      <xdr:row>95</xdr:row>
      <xdr:rowOff>152406</xdr:rowOff>
    </xdr:to>
    <xdr:sp macro="" textlink="">
      <xdr:nvSpPr>
        <xdr:cNvPr id="485" name="楕円 484"/>
        <xdr:cNvSpPr/>
      </xdr:nvSpPr>
      <xdr:spPr>
        <a:xfrm>
          <a:off x="9588500" y="163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168933</xdr:rowOff>
    </xdr:from>
    <xdr:ext cx="534377" cy="259045"/>
    <xdr:sp macro="" textlink="">
      <xdr:nvSpPr>
        <xdr:cNvPr id="486" name="テキスト ボックス 485"/>
        <xdr:cNvSpPr txBox="1"/>
      </xdr:nvSpPr>
      <xdr:spPr>
        <a:xfrm>
          <a:off x="9372111" y="16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5722</xdr:rowOff>
    </xdr:from>
    <xdr:to>
      <xdr:col>46</xdr:col>
      <xdr:colOff>38100</xdr:colOff>
      <xdr:row>96</xdr:row>
      <xdr:rowOff>107322</xdr:rowOff>
    </xdr:to>
    <xdr:sp macro="" textlink="">
      <xdr:nvSpPr>
        <xdr:cNvPr id="487" name="楕円 486"/>
        <xdr:cNvSpPr/>
      </xdr:nvSpPr>
      <xdr:spPr>
        <a:xfrm>
          <a:off x="8699500" y="164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123849</xdr:rowOff>
    </xdr:from>
    <xdr:ext cx="534377" cy="259045"/>
    <xdr:sp macro="" textlink="">
      <xdr:nvSpPr>
        <xdr:cNvPr id="488" name="テキスト ボックス 487"/>
        <xdr:cNvSpPr txBox="1"/>
      </xdr:nvSpPr>
      <xdr:spPr>
        <a:xfrm>
          <a:off x="8483111" y="162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142458</xdr:rowOff>
    </xdr:from>
    <xdr:to>
      <xdr:col>41</xdr:col>
      <xdr:colOff>101600</xdr:colOff>
      <xdr:row>97</xdr:row>
      <xdr:rowOff>72608</xdr:rowOff>
    </xdr:to>
    <xdr:sp macro="" textlink="">
      <xdr:nvSpPr>
        <xdr:cNvPr id="489" name="楕円 488"/>
        <xdr:cNvSpPr/>
      </xdr:nvSpPr>
      <xdr:spPr>
        <a:xfrm>
          <a:off x="7810500" y="1660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89135</xdr:rowOff>
    </xdr:from>
    <xdr:ext cx="534377" cy="259045"/>
    <xdr:sp macro="" textlink="">
      <xdr:nvSpPr>
        <xdr:cNvPr id="490" name="テキスト ボックス 489"/>
        <xdr:cNvSpPr txBox="1"/>
      </xdr:nvSpPr>
      <xdr:spPr>
        <a:xfrm>
          <a:off x="7594111" y="1637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165954</xdr:rowOff>
    </xdr:from>
    <xdr:to>
      <xdr:col>36</xdr:col>
      <xdr:colOff>165100</xdr:colOff>
      <xdr:row>97</xdr:row>
      <xdr:rowOff>96104</xdr:rowOff>
    </xdr:to>
    <xdr:sp macro="" textlink="">
      <xdr:nvSpPr>
        <xdr:cNvPr id="491" name="楕円 490"/>
        <xdr:cNvSpPr/>
      </xdr:nvSpPr>
      <xdr:spPr>
        <a:xfrm>
          <a:off x="6921500" y="1662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87231</xdr:rowOff>
    </xdr:from>
    <xdr:ext cx="534377" cy="259045"/>
    <xdr:sp macro="" textlink="">
      <xdr:nvSpPr>
        <xdr:cNvPr id="492" name="テキスト ボックス 491"/>
        <xdr:cNvSpPr txBox="1"/>
      </xdr:nvSpPr>
      <xdr:spPr>
        <a:xfrm>
          <a:off x="6705111" y="1671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11633</xdr:rowOff>
    </xdr:from>
    <xdr:to>
      <xdr:col>85</xdr:col>
      <xdr:colOff>127000</xdr:colOff>
      <xdr:row>39</xdr:row>
      <xdr:rowOff>27229</xdr:rowOff>
    </xdr:to>
    <xdr:cxnSp macro="">
      <xdr:nvCxnSpPr>
        <xdr:cNvPr id="521" name="直線コネクタ 520"/>
        <xdr:cNvCxnSpPr/>
      </xdr:nvCxnSpPr>
      <xdr:spPr>
        <a:xfrm flipV="1">
          <a:off x="15481300" y="6698183"/>
          <a:ext cx="8382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2" name="災害復旧事業費平均値テキスト"/>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27229</xdr:rowOff>
    </xdr:from>
    <xdr:to>
      <xdr:col>81</xdr:col>
      <xdr:colOff>50800</xdr:colOff>
      <xdr:row>39</xdr:row>
      <xdr:rowOff>33465</xdr:rowOff>
    </xdr:to>
    <xdr:cxnSp macro="">
      <xdr:nvCxnSpPr>
        <xdr:cNvPr id="524" name="直線コネクタ 523"/>
        <xdr:cNvCxnSpPr/>
      </xdr:nvCxnSpPr>
      <xdr:spPr>
        <a:xfrm flipV="1">
          <a:off x="14592300" y="6713779"/>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6" name="テキスト ボックス 525"/>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33465</xdr:rowOff>
    </xdr:from>
    <xdr:to>
      <xdr:col>76</xdr:col>
      <xdr:colOff>114300</xdr:colOff>
      <xdr:row>39</xdr:row>
      <xdr:rowOff>38976</xdr:rowOff>
    </xdr:to>
    <xdr:cxnSp macro="">
      <xdr:nvCxnSpPr>
        <xdr:cNvPr id="527" name="直線コネクタ 526"/>
        <xdr:cNvCxnSpPr/>
      </xdr:nvCxnSpPr>
      <xdr:spPr>
        <a:xfrm flipV="1">
          <a:off x="13703300" y="6720015"/>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32830</xdr:rowOff>
    </xdr:from>
    <xdr:to>
      <xdr:col>71</xdr:col>
      <xdr:colOff>177800</xdr:colOff>
      <xdr:row>39</xdr:row>
      <xdr:rowOff>38976</xdr:rowOff>
    </xdr:to>
    <xdr:cxnSp macro="">
      <xdr:nvCxnSpPr>
        <xdr:cNvPr id="530" name="直線コネクタ 529"/>
        <xdr:cNvCxnSpPr/>
      </xdr:nvCxnSpPr>
      <xdr:spPr>
        <a:xfrm>
          <a:off x="12814300" y="6719380"/>
          <a:ext cx="8890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33" name="フローチャート: 判断 532"/>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57395</xdr:rowOff>
    </xdr:from>
    <xdr:ext cx="469744" cy="259045"/>
    <xdr:sp macro="" textlink="">
      <xdr:nvSpPr>
        <xdr:cNvPr id="534" name="テキスト ボックス 533"/>
        <xdr:cNvSpPr txBox="1"/>
      </xdr:nvSpPr>
      <xdr:spPr>
        <a:xfrm>
          <a:off x="12579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132283</xdr:rowOff>
    </xdr:from>
    <xdr:to>
      <xdr:col>85</xdr:col>
      <xdr:colOff>177800</xdr:colOff>
      <xdr:row>39</xdr:row>
      <xdr:rowOff>62433</xdr:rowOff>
    </xdr:to>
    <xdr:sp macro="" textlink="">
      <xdr:nvSpPr>
        <xdr:cNvPr id="540" name="楕円 539"/>
        <xdr:cNvSpPr/>
      </xdr:nvSpPr>
      <xdr:spPr>
        <a:xfrm>
          <a:off x="16268700" y="664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91660</xdr:rowOff>
    </xdr:from>
    <xdr:ext cx="469744" cy="259045"/>
    <xdr:sp macro="" textlink="">
      <xdr:nvSpPr>
        <xdr:cNvPr id="541" name="災害復旧事業費該当値テキスト"/>
        <xdr:cNvSpPr txBox="1"/>
      </xdr:nvSpPr>
      <xdr:spPr>
        <a:xfrm>
          <a:off x="16370300" y="643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147879</xdr:rowOff>
    </xdr:from>
    <xdr:to>
      <xdr:col>81</xdr:col>
      <xdr:colOff>101600</xdr:colOff>
      <xdr:row>39</xdr:row>
      <xdr:rowOff>78029</xdr:rowOff>
    </xdr:to>
    <xdr:sp macro="" textlink="">
      <xdr:nvSpPr>
        <xdr:cNvPr id="542" name="楕円 541"/>
        <xdr:cNvSpPr/>
      </xdr:nvSpPr>
      <xdr:spPr>
        <a:xfrm>
          <a:off x="15430500" y="66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94556</xdr:rowOff>
    </xdr:from>
    <xdr:ext cx="469744" cy="259045"/>
    <xdr:sp macro="" textlink="">
      <xdr:nvSpPr>
        <xdr:cNvPr id="543" name="テキスト ボックス 542"/>
        <xdr:cNvSpPr txBox="1"/>
      </xdr:nvSpPr>
      <xdr:spPr>
        <a:xfrm>
          <a:off x="15246428" y="643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154115</xdr:rowOff>
    </xdr:from>
    <xdr:to>
      <xdr:col>76</xdr:col>
      <xdr:colOff>165100</xdr:colOff>
      <xdr:row>39</xdr:row>
      <xdr:rowOff>84265</xdr:rowOff>
    </xdr:to>
    <xdr:sp macro="" textlink="">
      <xdr:nvSpPr>
        <xdr:cNvPr id="544" name="楕円 543"/>
        <xdr:cNvSpPr/>
      </xdr:nvSpPr>
      <xdr:spPr>
        <a:xfrm>
          <a:off x="14541500" y="66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75392</xdr:rowOff>
    </xdr:from>
    <xdr:ext cx="378565" cy="259045"/>
    <xdr:sp macro="" textlink="">
      <xdr:nvSpPr>
        <xdr:cNvPr id="545" name="テキスト ボックス 544"/>
        <xdr:cNvSpPr txBox="1"/>
      </xdr:nvSpPr>
      <xdr:spPr>
        <a:xfrm>
          <a:off x="14403017" y="676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159626</xdr:rowOff>
    </xdr:from>
    <xdr:to>
      <xdr:col>72</xdr:col>
      <xdr:colOff>38100</xdr:colOff>
      <xdr:row>39</xdr:row>
      <xdr:rowOff>89776</xdr:rowOff>
    </xdr:to>
    <xdr:sp macro="" textlink="">
      <xdr:nvSpPr>
        <xdr:cNvPr id="546" name="楕円 545"/>
        <xdr:cNvSpPr/>
      </xdr:nvSpPr>
      <xdr:spPr>
        <a:xfrm>
          <a:off x="13652500" y="667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80903</xdr:rowOff>
    </xdr:from>
    <xdr:ext cx="378565" cy="259045"/>
    <xdr:sp macro="" textlink="">
      <xdr:nvSpPr>
        <xdr:cNvPr id="547" name="テキスト ボックス 546"/>
        <xdr:cNvSpPr txBox="1"/>
      </xdr:nvSpPr>
      <xdr:spPr>
        <a:xfrm>
          <a:off x="13514017" y="6767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153480</xdr:rowOff>
    </xdr:from>
    <xdr:to>
      <xdr:col>67</xdr:col>
      <xdr:colOff>101600</xdr:colOff>
      <xdr:row>39</xdr:row>
      <xdr:rowOff>83630</xdr:rowOff>
    </xdr:to>
    <xdr:sp macro="" textlink="">
      <xdr:nvSpPr>
        <xdr:cNvPr id="548" name="楕円 547"/>
        <xdr:cNvSpPr/>
      </xdr:nvSpPr>
      <xdr:spPr>
        <a:xfrm>
          <a:off x="12763500" y="66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74757</xdr:rowOff>
    </xdr:from>
    <xdr:ext cx="378565" cy="259045"/>
    <xdr:sp macro="" textlink="">
      <xdr:nvSpPr>
        <xdr:cNvPr id="549" name="テキスト ボックス 548"/>
        <xdr:cNvSpPr txBox="1"/>
      </xdr:nvSpPr>
      <xdr:spPr>
        <a:xfrm>
          <a:off x="12625017" y="676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76753</xdr:rowOff>
    </xdr:from>
    <xdr:to>
      <xdr:col>85</xdr:col>
      <xdr:colOff>127000</xdr:colOff>
      <xdr:row>74</xdr:row>
      <xdr:rowOff>135487</xdr:rowOff>
    </xdr:to>
    <xdr:cxnSp macro="">
      <xdr:nvCxnSpPr>
        <xdr:cNvPr id="629" name="直線コネクタ 628"/>
        <xdr:cNvCxnSpPr/>
      </xdr:nvCxnSpPr>
      <xdr:spPr>
        <a:xfrm>
          <a:off x="15481300" y="12764053"/>
          <a:ext cx="838200" cy="5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64295</xdr:rowOff>
    </xdr:from>
    <xdr:to>
      <xdr:col>81</xdr:col>
      <xdr:colOff>50800</xdr:colOff>
      <xdr:row>74</xdr:row>
      <xdr:rowOff>76753</xdr:rowOff>
    </xdr:to>
    <xdr:cxnSp macro="">
      <xdr:nvCxnSpPr>
        <xdr:cNvPr id="632" name="直線コネクタ 631"/>
        <xdr:cNvCxnSpPr/>
      </xdr:nvCxnSpPr>
      <xdr:spPr>
        <a:xfrm>
          <a:off x="14592300" y="12751595"/>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64295</xdr:rowOff>
    </xdr:from>
    <xdr:to>
      <xdr:col>76</xdr:col>
      <xdr:colOff>114300</xdr:colOff>
      <xdr:row>74</xdr:row>
      <xdr:rowOff>103794</xdr:rowOff>
    </xdr:to>
    <xdr:cxnSp macro="">
      <xdr:nvCxnSpPr>
        <xdr:cNvPr id="635" name="直線コネクタ 634"/>
        <xdr:cNvCxnSpPr/>
      </xdr:nvCxnSpPr>
      <xdr:spPr>
        <a:xfrm flipV="1">
          <a:off x="13703300" y="12751595"/>
          <a:ext cx="889000" cy="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85048</xdr:rowOff>
    </xdr:from>
    <xdr:to>
      <xdr:col>71</xdr:col>
      <xdr:colOff>177800</xdr:colOff>
      <xdr:row>74</xdr:row>
      <xdr:rowOff>103794</xdr:rowOff>
    </xdr:to>
    <xdr:cxnSp macro="">
      <xdr:nvCxnSpPr>
        <xdr:cNvPr id="638" name="直線コネクタ 637"/>
        <xdr:cNvCxnSpPr/>
      </xdr:nvCxnSpPr>
      <xdr:spPr>
        <a:xfrm>
          <a:off x="12814300" y="12772348"/>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152157</xdr:rowOff>
    </xdr:from>
    <xdr:to>
      <xdr:col>67</xdr:col>
      <xdr:colOff>101600</xdr:colOff>
      <xdr:row>75</xdr:row>
      <xdr:rowOff>82307</xdr:rowOff>
    </xdr:to>
    <xdr:sp macro="" textlink="">
      <xdr:nvSpPr>
        <xdr:cNvPr id="641" name="フローチャート: 判断 640"/>
        <xdr:cNvSpPr/>
      </xdr:nvSpPr>
      <xdr:spPr>
        <a:xfrm>
          <a:off x="12763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73434</xdr:rowOff>
    </xdr:from>
    <xdr:ext cx="534377" cy="259045"/>
    <xdr:sp macro="" textlink="">
      <xdr:nvSpPr>
        <xdr:cNvPr id="642" name="テキスト ボックス 641"/>
        <xdr:cNvSpPr txBox="1"/>
      </xdr:nvSpPr>
      <xdr:spPr>
        <a:xfrm>
          <a:off x="12547111" y="1293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84687</xdr:rowOff>
    </xdr:from>
    <xdr:to>
      <xdr:col>85</xdr:col>
      <xdr:colOff>177800</xdr:colOff>
      <xdr:row>75</xdr:row>
      <xdr:rowOff>14837</xdr:rowOff>
    </xdr:to>
    <xdr:sp macro="" textlink="">
      <xdr:nvSpPr>
        <xdr:cNvPr id="648" name="楕円 647"/>
        <xdr:cNvSpPr/>
      </xdr:nvSpPr>
      <xdr:spPr>
        <a:xfrm>
          <a:off x="16268700" y="1277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107564</xdr:rowOff>
    </xdr:from>
    <xdr:ext cx="534377" cy="259045"/>
    <xdr:sp macro="" textlink="">
      <xdr:nvSpPr>
        <xdr:cNvPr id="649" name="公債費該当値テキスト"/>
        <xdr:cNvSpPr txBox="1"/>
      </xdr:nvSpPr>
      <xdr:spPr>
        <a:xfrm>
          <a:off x="16370300" y="126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25953</xdr:rowOff>
    </xdr:from>
    <xdr:to>
      <xdr:col>81</xdr:col>
      <xdr:colOff>101600</xdr:colOff>
      <xdr:row>74</xdr:row>
      <xdr:rowOff>127553</xdr:rowOff>
    </xdr:to>
    <xdr:sp macro="" textlink="">
      <xdr:nvSpPr>
        <xdr:cNvPr id="650" name="楕円 649"/>
        <xdr:cNvSpPr/>
      </xdr:nvSpPr>
      <xdr:spPr>
        <a:xfrm>
          <a:off x="15430500" y="1271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144080</xdr:rowOff>
    </xdr:from>
    <xdr:ext cx="534377" cy="259045"/>
    <xdr:sp macro="" textlink="">
      <xdr:nvSpPr>
        <xdr:cNvPr id="651" name="テキスト ボックス 650"/>
        <xdr:cNvSpPr txBox="1"/>
      </xdr:nvSpPr>
      <xdr:spPr>
        <a:xfrm>
          <a:off x="15214111" y="1248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13495</xdr:rowOff>
    </xdr:from>
    <xdr:to>
      <xdr:col>76</xdr:col>
      <xdr:colOff>165100</xdr:colOff>
      <xdr:row>74</xdr:row>
      <xdr:rowOff>115095</xdr:rowOff>
    </xdr:to>
    <xdr:sp macro="" textlink="">
      <xdr:nvSpPr>
        <xdr:cNvPr id="652" name="楕円 651"/>
        <xdr:cNvSpPr/>
      </xdr:nvSpPr>
      <xdr:spPr>
        <a:xfrm>
          <a:off x="14541500" y="1270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131622</xdr:rowOff>
    </xdr:from>
    <xdr:ext cx="534377" cy="259045"/>
    <xdr:sp macro="" textlink="">
      <xdr:nvSpPr>
        <xdr:cNvPr id="653" name="テキスト ボックス 652"/>
        <xdr:cNvSpPr txBox="1"/>
      </xdr:nvSpPr>
      <xdr:spPr>
        <a:xfrm>
          <a:off x="14325111" y="124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52994</xdr:rowOff>
    </xdr:from>
    <xdr:to>
      <xdr:col>72</xdr:col>
      <xdr:colOff>38100</xdr:colOff>
      <xdr:row>74</xdr:row>
      <xdr:rowOff>154594</xdr:rowOff>
    </xdr:to>
    <xdr:sp macro="" textlink="">
      <xdr:nvSpPr>
        <xdr:cNvPr id="654" name="楕円 653"/>
        <xdr:cNvSpPr/>
      </xdr:nvSpPr>
      <xdr:spPr>
        <a:xfrm>
          <a:off x="13652500" y="127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171121</xdr:rowOff>
    </xdr:from>
    <xdr:ext cx="534377" cy="259045"/>
    <xdr:sp macro="" textlink="">
      <xdr:nvSpPr>
        <xdr:cNvPr id="655" name="テキスト ボックス 654"/>
        <xdr:cNvSpPr txBox="1"/>
      </xdr:nvSpPr>
      <xdr:spPr>
        <a:xfrm>
          <a:off x="13436111" y="1251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34248</xdr:rowOff>
    </xdr:from>
    <xdr:to>
      <xdr:col>67</xdr:col>
      <xdr:colOff>101600</xdr:colOff>
      <xdr:row>74</xdr:row>
      <xdr:rowOff>135848</xdr:rowOff>
    </xdr:to>
    <xdr:sp macro="" textlink="">
      <xdr:nvSpPr>
        <xdr:cNvPr id="656" name="楕円 655"/>
        <xdr:cNvSpPr/>
      </xdr:nvSpPr>
      <xdr:spPr>
        <a:xfrm>
          <a:off x="12763500" y="127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152375</xdr:rowOff>
    </xdr:from>
    <xdr:ext cx="534377" cy="259045"/>
    <xdr:sp macro="" textlink="">
      <xdr:nvSpPr>
        <xdr:cNvPr id="657" name="テキスト ボックス 656"/>
        <xdr:cNvSpPr txBox="1"/>
      </xdr:nvSpPr>
      <xdr:spPr>
        <a:xfrm>
          <a:off x="12547111" y="1249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116481</xdr:rowOff>
    </xdr:from>
    <xdr:to>
      <xdr:col>85</xdr:col>
      <xdr:colOff>127000</xdr:colOff>
      <xdr:row>98</xdr:row>
      <xdr:rowOff>124667</xdr:rowOff>
    </xdr:to>
    <xdr:cxnSp macro="">
      <xdr:nvCxnSpPr>
        <xdr:cNvPr id="688" name="直線コネクタ 687"/>
        <xdr:cNvCxnSpPr/>
      </xdr:nvCxnSpPr>
      <xdr:spPr>
        <a:xfrm>
          <a:off x="15481300" y="16918581"/>
          <a:ext cx="8382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116481</xdr:rowOff>
    </xdr:from>
    <xdr:to>
      <xdr:col>81</xdr:col>
      <xdr:colOff>50800</xdr:colOff>
      <xdr:row>98</xdr:row>
      <xdr:rowOff>152360</xdr:rowOff>
    </xdr:to>
    <xdr:cxnSp macro="">
      <xdr:nvCxnSpPr>
        <xdr:cNvPr id="691" name="直線コネクタ 690"/>
        <xdr:cNvCxnSpPr/>
      </xdr:nvCxnSpPr>
      <xdr:spPr>
        <a:xfrm flipV="1">
          <a:off x="14592300" y="16918581"/>
          <a:ext cx="889000" cy="3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152360</xdr:rowOff>
    </xdr:from>
    <xdr:to>
      <xdr:col>76</xdr:col>
      <xdr:colOff>114300</xdr:colOff>
      <xdr:row>98</xdr:row>
      <xdr:rowOff>154384</xdr:rowOff>
    </xdr:to>
    <xdr:cxnSp macro="">
      <xdr:nvCxnSpPr>
        <xdr:cNvPr id="694" name="直線コネクタ 693"/>
        <xdr:cNvCxnSpPr/>
      </xdr:nvCxnSpPr>
      <xdr:spPr>
        <a:xfrm flipV="1">
          <a:off x="13703300" y="16954460"/>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54595</xdr:rowOff>
    </xdr:from>
    <xdr:to>
      <xdr:col>71</xdr:col>
      <xdr:colOff>177800</xdr:colOff>
      <xdr:row>98</xdr:row>
      <xdr:rowOff>154384</xdr:rowOff>
    </xdr:to>
    <xdr:cxnSp macro="">
      <xdr:nvCxnSpPr>
        <xdr:cNvPr id="697" name="直線コネクタ 696"/>
        <xdr:cNvCxnSpPr/>
      </xdr:nvCxnSpPr>
      <xdr:spPr>
        <a:xfrm>
          <a:off x="12814300" y="16685245"/>
          <a:ext cx="889000" cy="27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700" name="フローチャート: 判断 699"/>
        <xdr:cNvSpPr/>
      </xdr:nvSpPr>
      <xdr:spPr>
        <a:xfrm>
          <a:off x="12763500"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112210</xdr:rowOff>
    </xdr:from>
    <xdr:ext cx="534377" cy="259045"/>
    <xdr:sp macro="" textlink="">
      <xdr:nvSpPr>
        <xdr:cNvPr id="701" name="テキスト ボックス 700"/>
        <xdr:cNvSpPr txBox="1"/>
      </xdr:nvSpPr>
      <xdr:spPr>
        <a:xfrm>
          <a:off x="12547111" y="1691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73867</xdr:rowOff>
    </xdr:from>
    <xdr:to>
      <xdr:col>85</xdr:col>
      <xdr:colOff>177800</xdr:colOff>
      <xdr:row>99</xdr:row>
      <xdr:rowOff>4017</xdr:rowOff>
    </xdr:to>
    <xdr:sp macro="" textlink="">
      <xdr:nvSpPr>
        <xdr:cNvPr id="707" name="楕円 706"/>
        <xdr:cNvSpPr/>
      </xdr:nvSpPr>
      <xdr:spPr>
        <a:xfrm>
          <a:off x="16268700" y="1687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52294</xdr:rowOff>
    </xdr:from>
    <xdr:ext cx="534377" cy="259045"/>
    <xdr:sp macro="" textlink="">
      <xdr:nvSpPr>
        <xdr:cNvPr id="708" name="積立金該当値テキスト"/>
        <xdr:cNvSpPr txBox="1"/>
      </xdr:nvSpPr>
      <xdr:spPr>
        <a:xfrm>
          <a:off x="16370300" y="1685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65681</xdr:rowOff>
    </xdr:from>
    <xdr:to>
      <xdr:col>81</xdr:col>
      <xdr:colOff>101600</xdr:colOff>
      <xdr:row>98</xdr:row>
      <xdr:rowOff>167281</xdr:rowOff>
    </xdr:to>
    <xdr:sp macro="" textlink="">
      <xdr:nvSpPr>
        <xdr:cNvPr id="709" name="楕円 708"/>
        <xdr:cNvSpPr/>
      </xdr:nvSpPr>
      <xdr:spPr>
        <a:xfrm>
          <a:off x="15430500" y="168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12358</xdr:rowOff>
    </xdr:from>
    <xdr:ext cx="534377" cy="259045"/>
    <xdr:sp macro="" textlink="">
      <xdr:nvSpPr>
        <xdr:cNvPr id="710" name="テキスト ボックス 709"/>
        <xdr:cNvSpPr txBox="1"/>
      </xdr:nvSpPr>
      <xdr:spPr>
        <a:xfrm>
          <a:off x="15214111" y="1664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101560</xdr:rowOff>
    </xdr:from>
    <xdr:to>
      <xdr:col>76</xdr:col>
      <xdr:colOff>165100</xdr:colOff>
      <xdr:row>99</xdr:row>
      <xdr:rowOff>31710</xdr:rowOff>
    </xdr:to>
    <xdr:sp macro="" textlink="">
      <xdr:nvSpPr>
        <xdr:cNvPr id="711" name="楕円 710"/>
        <xdr:cNvSpPr/>
      </xdr:nvSpPr>
      <xdr:spPr>
        <a:xfrm>
          <a:off x="14541500" y="1690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22837</xdr:rowOff>
    </xdr:from>
    <xdr:ext cx="534377" cy="259045"/>
    <xdr:sp macro="" textlink="">
      <xdr:nvSpPr>
        <xdr:cNvPr id="712" name="テキスト ボックス 711"/>
        <xdr:cNvSpPr txBox="1"/>
      </xdr:nvSpPr>
      <xdr:spPr>
        <a:xfrm>
          <a:off x="14325111" y="1699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103584</xdr:rowOff>
    </xdr:from>
    <xdr:to>
      <xdr:col>72</xdr:col>
      <xdr:colOff>38100</xdr:colOff>
      <xdr:row>99</xdr:row>
      <xdr:rowOff>33734</xdr:rowOff>
    </xdr:to>
    <xdr:sp macro="" textlink="">
      <xdr:nvSpPr>
        <xdr:cNvPr id="713" name="楕円 712"/>
        <xdr:cNvSpPr/>
      </xdr:nvSpPr>
      <xdr:spPr>
        <a:xfrm>
          <a:off x="13652500" y="169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24861</xdr:rowOff>
    </xdr:from>
    <xdr:ext cx="534377" cy="259045"/>
    <xdr:sp macro="" textlink="">
      <xdr:nvSpPr>
        <xdr:cNvPr id="714" name="テキスト ボックス 713"/>
        <xdr:cNvSpPr txBox="1"/>
      </xdr:nvSpPr>
      <xdr:spPr>
        <a:xfrm>
          <a:off x="13436111" y="1699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3795</xdr:rowOff>
    </xdr:from>
    <xdr:to>
      <xdr:col>67</xdr:col>
      <xdr:colOff>101600</xdr:colOff>
      <xdr:row>97</xdr:row>
      <xdr:rowOff>105395</xdr:rowOff>
    </xdr:to>
    <xdr:sp macro="" textlink="">
      <xdr:nvSpPr>
        <xdr:cNvPr id="715" name="楕円 714"/>
        <xdr:cNvSpPr/>
      </xdr:nvSpPr>
      <xdr:spPr>
        <a:xfrm>
          <a:off x="12763500" y="1663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121922</xdr:rowOff>
    </xdr:from>
    <xdr:ext cx="534377" cy="259045"/>
    <xdr:sp macro="" textlink="">
      <xdr:nvSpPr>
        <xdr:cNvPr id="716" name="テキスト ボックス 715"/>
        <xdr:cNvSpPr txBox="1"/>
      </xdr:nvSpPr>
      <xdr:spPr>
        <a:xfrm>
          <a:off x="12547111" y="1640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68148</xdr:rowOff>
    </xdr:from>
    <xdr:to>
      <xdr:col>116</xdr:col>
      <xdr:colOff>63500</xdr:colOff>
      <xdr:row>36</xdr:row>
      <xdr:rowOff>77658</xdr:rowOff>
    </xdr:to>
    <xdr:cxnSp macro="">
      <xdr:nvCxnSpPr>
        <xdr:cNvPr id="743" name="直線コネクタ 742"/>
        <xdr:cNvCxnSpPr/>
      </xdr:nvCxnSpPr>
      <xdr:spPr>
        <a:xfrm>
          <a:off x="21323300" y="6240348"/>
          <a:ext cx="8382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122968</xdr:rowOff>
    </xdr:from>
    <xdr:ext cx="469744" cy="259045"/>
    <xdr:sp macro="" textlink="">
      <xdr:nvSpPr>
        <xdr:cNvPr id="744" name="投資及び出資金平均値テキスト"/>
        <xdr:cNvSpPr txBox="1"/>
      </xdr:nvSpPr>
      <xdr:spPr>
        <a:xfrm>
          <a:off x="22212300" y="646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68148</xdr:rowOff>
    </xdr:from>
    <xdr:to>
      <xdr:col>111</xdr:col>
      <xdr:colOff>177800</xdr:colOff>
      <xdr:row>36</xdr:row>
      <xdr:rowOff>160137</xdr:rowOff>
    </xdr:to>
    <xdr:cxnSp macro="">
      <xdr:nvCxnSpPr>
        <xdr:cNvPr id="746" name="直線コネクタ 745"/>
        <xdr:cNvCxnSpPr/>
      </xdr:nvCxnSpPr>
      <xdr:spPr>
        <a:xfrm flipV="1">
          <a:off x="20434300" y="6240348"/>
          <a:ext cx="889000" cy="9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8" name="テキスト ボックス 747"/>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152456</xdr:rowOff>
    </xdr:from>
    <xdr:to>
      <xdr:col>107</xdr:col>
      <xdr:colOff>50800</xdr:colOff>
      <xdr:row>36</xdr:row>
      <xdr:rowOff>160137</xdr:rowOff>
    </xdr:to>
    <xdr:cxnSp macro="">
      <xdr:nvCxnSpPr>
        <xdr:cNvPr id="749" name="直線コネクタ 748"/>
        <xdr:cNvCxnSpPr/>
      </xdr:nvCxnSpPr>
      <xdr:spPr>
        <a:xfrm>
          <a:off x="19545300" y="6324656"/>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85203</xdr:rowOff>
    </xdr:from>
    <xdr:ext cx="469744" cy="259045"/>
    <xdr:sp macro="" textlink="">
      <xdr:nvSpPr>
        <xdr:cNvPr id="751" name="テキスト ボックス 750"/>
        <xdr:cNvSpPr txBox="1"/>
      </xdr:nvSpPr>
      <xdr:spPr>
        <a:xfrm>
          <a:off x="20199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51186</xdr:rowOff>
    </xdr:from>
    <xdr:to>
      <xdr:col>102</xdr:col>
      <xdr:colOff>114300</xdr:colOff>
      <xdr:row>36</xdr:row>
      <xdr:rowOff>152456</xdr:rowOff>
    </xdr:to>
    <xdr:cxnSp macro="">
      <xdr:nvCxnSpPr>
        <xdr:cNvPr id="752" name="直線コネクタ 751"/>
        <xdr:cNvCxnSpPr/>
      </xdr:nvCxnSpPr>
      <xdr:spPr>
        <a:xfrm>
          <a:off x="18656300" y="6223386"/>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94942</xdr:rowOff>
    </xdr:from>
    <xdr:ext cx="469744" cy="259045"/>
    <xdr:sp macro="" textlink="">
      <xdr:nvSpPr>
        <xdr:cNvPr id="754" name="テキスト ボックス 753"/>
        <xdr:cNvSpPr txBox="1"/>
      </xdr:nvSpPr>
      <xdr:spPr>
        <a:xfrm>
          <a:off x="19310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5" name="フローチャート: 判断 754"/>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106829</xdr:rowOff>
    </xdr:from>
    <xdr:ext cx="469744" cy="259045"/>
    <xdr:sp macro="" textlink="">
      <xdr:nvSpPr>
        <xdr:cNvPr id="756" name="テキスト ボックス 755"/>
        <xdr:cNvSpPr txBox="1"/>
      </xdr:nvSpPr>
      <xdr:spPr>
        <a:xfrm>
          <a:off x="18421428" y="662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26858</xdr:rowOff>
    </xdr:from>
    <xdr:to>
      <xdr:col>116</xdr:col>
      <xdr:colOff>114300</xdr:colOff>
      <xdr:row>36</xdr:row>
      <xdr:rowOff>128458</xdr:rowOff>
    </xdr:to>
    <xdr:sp macro="" textlink="">
      <xdr:nvSpPr>
        <xdr:cNvPr id="762" name="楕円 761"/>
        <xdr:cNvSpPr/>
      </xdr:nvSpPr>
      <xdr:spPr>
        <a:xfrm>
          <a:off x="22110700" y="61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49735</xdr:rowOff>
    </xdr:from>
    <xdr:ext cx="469744" cy="259045"/>
    <xdr:sp macro="" textlink="">
      <xdr:nvSpPr>
        <xdr:cNvPr id="763" name="投資及び出資金該当値テキスト"/>
        <xdr:cNvSpPr txBox="1"/>
      </xdr:nvSpPr>
      <xdr:spPr>
        <a:xfrm>
          <a:off x="22212300" y="605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17348</xdr:rowOff>
    </xdr:from>
    <xdr:to>
      <xdr:col>112</xdr:col>
      <xdr:colOff>38100</xdr:colOff>
      <xdr:row>36</xdr:row>
      <xdr:rowOff>118948</xdr:rowOff>
    </xdr:to>
    <xdr:sp macro="" textlink="">
      <xdr:nvSpPr>
        <xdr:cNvPr id="764" name="楕円 763"/>
        <xdr:cNvSpPr/>
      </xdr:nvSpPr>
      <xdr:spPr>
        <a:xfrm>
          <a:off x="21272500" y="61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135475</xdr:rowOff>
    </xdr:from>
    <xdr:ext cx="469744" cy="259045"/>
    <xdr:sp macro="" textlink="">
      <xdr:nvSpPr>
        <xdr:cNvPr id="765" name="テキスト ボックス 764"/>
        <xdr:cNvSpPr txBox="1"/>
      </xdr:nvSpPr>
      <xdr:spPr>
        <a:xfrm>
          <a:off x="21088428" y="596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109337</xdr:rowOff>
    </xdr:from>
    <xdr:to>
      <xdr:col>107</xdr:col>
      <xdr:colOff>101600</xdr:colOff>
      <xdr:row>37</xdr:row>
      <xdr:rowOff>39487</xdr:rowOff>
    </xdr:to>
    <xdr:sp macro="" textlink="">
      <xdr:nvSpPr>
        <xdr:cNvPr id="766" name="楕円 765"/>
        <xdr:cNvSpPr/>
      </xdr:nvSpPr>
      <xdr:spPr>
        <a:xfrm>
          <a:off x="20383500" y="628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56014</xdr:rowOff>
    </xdr:from>
    <xdr:ext cx="469744" cy="259045"/>
    <xdr:sp macro="" textlink="">
      <xdr:nvSpPr>
        <xdr:cNvPr id="767" name="テキスト ボックス 766"/>
        <xdr:cNvSpPr txBox="1"/>
      </xdr:nvSpPr>
      <xdr:spPr>
        <a:xfrm>
          <a:off x="20199428" y="605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101656</xdr:rowOff>
    </xdr:from>
    <xdr:to>
      <xdr:col>102</xdr:col>
      <xdr:colOff>165100</xdr:colOff>
      <xdr:row>37</xdr:row>
      <xdr:rowOff>31806</xdr:rowOff>
    </xdr:to>
    <xdr:sp macro="" textlink="">
      <xdr:nvSpPr>
        <xdr:cNvPr id="768" name="楕円 767"/>
        <xdr:cNvSpPr/>
      </xdr:nvSpPr>
      <xdr:spPr>
        <a:xfrm>
          <a:off x="19494500" y="62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48333</xdr:rowOff>
    </xdr:from>
    <xdr:ext cx="469744" cy="259045"/>
    <xdr:sp macro="" textlink="">
      <xdr:nvSpPr>
        <xdr:cNvPr id="769" name="テキスト ボックス 768"/>
        <xdr:cNvSpPr txBox="1"/>
      </xdr:nvSpPr>
      <xdr:spPr>
        <a:xfrm>
          <a:off x="19310428" y="60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386</xdr:rowOff>
    </xdr:from>
    <xdr:to>
      <xdr:col>98</xdr:col>
      <xdr:colOff>38100</xdr:colOff>
      <xdr:row>36</xdr:row>
      <xdr:rowOff>101986</xdr:rowOff>
    </xdr:to>
    <xdr:sp macro="" textlink="">
      <xdr:nvSpPr>
        <xdr:cNvPr id="770" name="楕円 769"/>
        <xdr:cNvSpPr/>
      </xdr:nvSpPr>
      <xdr:spPr>
        <a:xfrm>
          <a:off x="18605500" y="61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118513</xdr:rowOff>
    </xdr:from>
    <xdr:ext cx="469744" cy="259045"/>
    <xdr:sp macro="" textlink="">
      <xdr:nvSpPr>
        <xdr:cNvPr id="771" name="テキスト ボックス 770"/>
        <xdr:cNvSpPr txBox="1"/>
      </xdr:nvSpPr>
      <xdr:spPr>
        <a:xfrm>
          <a:off x="18421428" y="594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56832</xdr:rowOff>
    </xdr:from>
    <xdr:to>
      <xdr:col>116</xdr:col>
      <xdr:colOff>63500</xdr:colOff>
      <xdr:row>58</xdr:row>
      <xdr:rowOff>59347</xdr:rowOff>
    </xdr:to>
    <xdr:cxnSp macro="">
      <xdr:nvCxnSpPr>
        <xdr:cNvPr id="800" name="直線コネクタ 799"/>
        <xdr:cNvCxnSpPr/>
      </xdr:nvCxnSpPr>
      <xdr:spPr>
        <a:xfrm>
          <a:off x="21323300" y="10000932"/>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56832</xdr:rowOff>
    </xdr:from>
    <xdr:to>
      <xdr:col>111</xdr:col>
      <xdr:colOff>177800</xdr:colOff>
      <xdr:row>58</xdr:row>
      <xdr:rowOff>58509</xdr:rowOff>
    </xdr:to>
    <xdr:cxnSp macro="">
      <xdr:nvCxnSpPr>
        <xdr:cNvPr id="803" name="直線コネクタ 802"/>
        <xdr:cNvCxnSpPr/>
      </xdr:nvCxnSpPr>
      <xdr:spPr>
        <a:xfrm flipV="1">
          <a:off x="20434300" y="10000932"/>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58509</xdr:rowOff>
    </xdr:from>
    <xdr:to>
      <xdr:col>107</xdr:col>
      <xdr:colOff>50800</xdr:colOff>
      <xdr:row>58</xdr:row>
      <xdr:rowOff>61823</xdr:rowOff>
    </xdr:to>
    <xdr:cxnSp macro="">
      <xdr:nvCxnSpPr>
        <xdr:cNvPr id="806" name="直線コネクタ 805"/>
        <xdr:cNvCxnSpPr/>
      </xdr:nvCxnSpPr>
      <xdr:spPr>
        <a:xfrm flipV="1">
          <a:off x="19545300" y="10002609"/>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61823</xdr:rowOff>
    </xdr:from>
    <xdr:to>
      <xdr:col>102</xdr:col>
      <xdr:colOff>114300</xdr:colOff>
      <xdr:row>58</xdr:row>
      <xdr:rowOff>64186</xdr:rowOff>
    </xdr:to>
    <xdr:cxnSp macro="">
      <xdr:nvCxnSpPr>
        <xdr:cNvPr id="809" name="直線コネクタ 808"/>
        <xdr:cNvCxnSpPr/>
      </xdr:nvCxnSpPr>
      <xdr:spPr>
        <a:xfrm flipV="1">
          <a:off x="18656300" y="10005923"/>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75163</xdr:rowOff>
    </xdr:from>
    <xdr:ext cx="469744" cy="259045"/>
    <xdr:sp macro="" textlink="">
      <xdr:nvSpPr>
        <xdr:cNvPr id="813" name="テキスト ボックス 812"/>
        <xdr:cNvSpPr txBox="1"/>
      </xdr:nvSpPr>
      <xdr:spPr>
        <a:xfrm>
          <a:off x="18421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8547</xdr:rowOff>
    </xdr:from>
    <xdr:to>
      <xdr:col>116</xdr:col>
      <xdr:colOff>114300</xdr:colOff>
      <xdr:row>58</xdr:row>
      <xdr:rowOff>110147</xdr:rowOff>
    </xdr:to>
    <xdr:sp macro="" textlink="">
      <xdr:nvSpPr>
        <xdr:cNvPr id="819" name="楕円 818"/>
        <xdr:cNvSpPr/>
      </xdr:nvSpPr>
      <xdr:spPr>
        <a:xfrm>
          <a:off x="22110700" y="99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158424</xdr:rowOff>
    </xdr:from>
    <xdr:ext cx="469744" cy="259045"/>
    <xdr:sp macro="" textlink="">
      <xdr:nvSpPr>
        <xdr:cNvPr id="820" name="貸付金該当値テキスト"/>
        <xdr:cNvSpPr txBox="1"/>
      </xdr:nvSpPr>
      <xdr:spPr>
        <a:xfrm>
          <a:off x="22212300" y="993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6032</xdr:rowOff>
    </xdr:from>
    <xdr:to>
      <xdr:col>112</xdr:col>
      <xdr:colOff>38100</xdr:colOff>
      <xdr:row>58</xdr:row>
      <xdr:rowOff>107632</xdr:rowOff>
    </xdr:to>
    <xdr:sp macro="" textlink="">
      <xdr:nvSpPr>
        <xdr:cNvPr id="821" name="楕円 820"/>
        <xdr:cNvSpPr/>
      </xdr:nvSpPr>
      <xdr:spPr>
        <a:xfrm>
          <a:off x="21272500" y="99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98759</xdr:rowOff>
    </xdr:from>
    <xdr:ext cx="469744" cy="259045"/>
    <xdr:sp macro="" textlink="">
      <xdr:nvSpPr>
        <xdr:cNvPr id="822" name="テキスト ボックス 821"/>
        <xdr:cNvSpPr txBox="1"/>
      </xdr:nvSpPr>
      <xdr:spPr>
        <a:xfrm>
          <a:off x="21088428"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7709</xdr:rowOff>
    </xdr:from>
    <xdr:to>
      <xdr:col>107</xdr:col>
      <xdr:colOff>101600</xdr:colOff>
      <xdr:row>58</xdr:row>
      <xdr:rowOff>109309</xdr:rowOff>
    </xdr:to>
    <xdr:sp macro="" textlink="">
      <xdr:nvSpPr>
        <xdr:cNvPr id="823" name="楕円 822"/>
        <xdr:cNvSpPr/>
      </xdr:nvSpPr>
      <xdr:spPr>
        <a:xfrm>
          <a:off x="20383500" y="995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100436</xdr:rowOff>
    </xdr:from>
    <xdr:ext cx="469744" cy="259045"/>
    <xdr:sp macro="" textlink="">
      <xdr:nvSpPr>
        <xdr:cNvPr id="824" name="テキスト ボックス 823"/>
        <xdr:cNvSpPr txBox="1"/>
      </xdr:nvSpPr>
      <xdr:spPr>
        <a:xfrm>
          <a:off x="20199428" y="1004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11023</xdr:rowOff>
    </xdr:from>
    <xdr:to>
      <xdr:col>102</xdr:col>
      <xdr:colOff>165100</xdr:colOff>
      <xdr:row>58</xdr:row>
      <xdr:rowOff>112623</xdr:rowOff>
    </xdr:to>
    <xdr:sp macro="" textlink="">
      <xdr:nvSpPr>
        <xdr:cNvPr id="825" name="楕円 824"/>
        <xdr:cNvSpPr/>
      </xdr:nvSpPr>
      <xdr:spPr>
        <a:xfrm>
          <a:off x="19494500" y="99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103750</xdr:rowOff>
    </xdr:from>
    <xdr:ext cx="469744" cy="259045"/>
    <xdr:sp macro="" textlink="">
      <xdr:nvSpPr>
        <xdr:cNvPr id="826" name="テキスト ボックス 825"/>
        <xdr:cNvSpPr txBox="1"/>
      </xdr:nvSpPr>
      <xdr:spPr>
        <a:xfrm>
          <a:off x="19310428" y="100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13386</xdr:rowOff>
    </xdr:from>
    <xdr:to>
      <xdr:col>98</xdr:col>
      <xdr:colOff>38100</xdr:colOff>
      <xdr:row>58</xdr:row>
      <xdr:rowOff>114986</xdr:rowOff>
    </xdr:to>
    <xdr:sp macro="" textlink="">
      <xdr:nvSpPr>
        <xdr:cNvPr id="827" name="楕円 826"/>
        <xdr:cNvSpPr/>
      </xdr:nvSpPr>
      <xdr:spPr>
        <a:xfrm>
          <a:off x="18605500" y="995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106113</xdr:rowOff>
    </xdr:from>
    <xdr:ext cx="469744" cy="259045"/>
    <xdr:sp macro="" textlink="">
      <xdr:nvSpPr>
        <xdr:cNvPr id="828" name="テキスト ボックス 827"/>
        <xdr:cNvSpPr txBox="1"/>
      </xdr:nvSpPr>
      <xdr:spPr>
        <a:xfrm>
          <a:off x="18421428" y="1005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43688</xdr:rowOff>
    </xdr:from>
    <xdr:to>
      <xdr:col>116</xdr:col>
      <xdr:colOff>63500</xdr:colOff>
      <xdr:row>74</xdr:row>
      <xdr:rowOff>62624</xdr:rowOff>
    </xdr:to>
    <xdr:cxnSp macro="">
      <xdr:nvCxnSpPr>
        <xdr:cNvPr id="858" name="直線コネクタ 857"/>
        <xdr:cNvCxnSpPr/>
      </xdr:nvCxnSpPr>
      <xdr:spPr>
        <a:xfrm>
          <a:off x="21323300" y="12730988"/>
          <a:ext cx="8382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152883</xdr:rowOff>
    </xdr:from>
    <xdr:to>
      <xdr:col>111</xdr:col>
      <xdr:colOff>177800</xdr:colOff>
      <xdr:row>74</xdr:row>
      <xdr:rowOff>43688</xdr:rowOff>
    </xdr:to>
    <xdr:cxnSp macro="">
      <xdr:nvCxnSpPr>
        <xdr:cNvPr id="861" name="直線コネクタ 860"/>
        <xdr:cNvCxnSpPr/>
      </xdr:nvCxnSpPr>
      <xdr:spPr>
        <a:xfrm>
          <a:off x="20434300" y="12668733"/>
          <a:ext cx="8890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150235</xdr:rowOff>
    </xdr:from>
    <xdr:to>
      <xdr:col>107</xdr:col>
      <xdr:colOff>50800</xdr:colOff>
      <xdr:row>73</xdr:row>
      <xdr:rowOff>152883</xdr:rowOff>
    </xdr:to>
    <xdr:cxnSp macro="">
      <xdr:nvCxnSpPr>
        <xdr:cNvPr id="864" name="直線コネクタ 863"/>
        <xdr:cNvCxnSpPr/>
      </xdr:nvCxnSpPr>
      <xdr:spPr>
        <a:xfrm>
          <a:off x="19545300" y="12666085"/>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150235</xdr:rowOff>
    </xdr:from>
    <xdr:to>
      <xdr:col>102</xdr:col>
      <xdr:colOff>114300</xdr:colOff>
      <xdr:row>74</xdr:row>
      <xdr:rowOff>6845</xdr:rowOff>
    </xdr:to>
    <xdr:cxnSp macro="">
      <xdr:nvCxnSpPr>
        <xdr:cNvPr id="867" name="直線コネクタ 866"/>
        <xdr:cNvCxnSpPr/>
      </xdr:nvCxnSpPr>
      <xdr:spPr>
        <a:xfrm flipV="1">
          <a:off x="18656300" y="12666085"/>
          <a:ext cx="889000" cy="2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4842</xdr:rowOff>
    </xdr:from>
    <xdr:ext cx="534377" cy="259045"/>
    <xdr:sp macro="" textlink="">
      <xdr:nvSpPr>
        <xdr:cNvPr id="871" name="テキスト ボックス 870"/>
        <xdr:cNvSpPr txBox="1"/>
      </xdr:nvSpPr>
      <xdr:spPr>
        <a:xfrm>
          <a:off x="18389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11824</xdr:rowOff>
    </xdr:from>
    <xdr:to>
      <xdr:col>116</xdr:col>
      <xdr:colOff>114300</xdr:colOff>
      <xdr:row>74</xdr:row>
      <xdr:rowOff>113424</xdr:rowOff>
    </xdr:to>
    <xdr:sp macro="" textlink="">
      <xdr:nvSpPr>
        <xdr:cNvPr id="877" name="楕円 876"/>
        <xdr:cNvSpPr/>
      </xdr:nvSpPr>
      <xdr:spPr>
        <a:xfrm>
          <a:off x="22110700" y="126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34701</xdr:rowOff>
    </xdr:from>
    <xdr:ext cx="534377" cy="259045"/>
    <xdr:sp macro="" textlink="">
      <xdr:nvSpPr>
        <xdr:cNvPr id="878" name="繰出金該当値テキスト"/>
        <xdr:cNvSpPr txBox="1"/>
      </xdr:nvSpPr>
      <xdr:spPr>
        <a:xfrm>
          <a:off x="22212300" y="1255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164338</xdr:rowOff>
    </xdr:from>
    <xdr:to>
      <xdr:col>112</xdr:col>
      <xdr:colOff>38100</xdr:colOff>
      <xdr:row>74</xdr:row>
      <xdr:rowOff>94488</xdr:rowOff>
    </xdr:to>
    <xdr:sp macro="" textlink="">
      <xdr:nvSpPr>
        <xdr:cNvPr id="879" name="楕円 878"/>
        <xdr:cNvSpPr/>
      </xdr:nvSpPr>
      <xdr:spPr>
        <a:xfrm>
          <a:off x="21272500" y="12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111015</xdr:rowOff>
    </xdr:from>
    <xdr:ext cx="534377" cy="259045"/>
    <xdr:sp macro="" textlink="">
      <xdr:nvSpPr>
        <xdr:cNvPr id="880" name="テキスト ボックス 879"/>
        <xdr:cNvSpPr txBox="1"/>
      </xdr:nvSpPr>
      <xdr:spPr>
        <a:xfrm>
          <a:off x="21056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102083</xdr:rowOff>
    </xdr:from>
    <xdr:to>
      <xdr:col>107</xdr:col>
      <xdr:colOff>101600</xdr:colOff>
      <xdr:row>74</xdr:row>
      <xdr:rowOff>32233</xdr:rowOff>
    </xdr:to>
    <xdr:sp macro="" textlink="">
      <xdr:nvSpPr>
        <xdr:cNvPr id="881" name="楕円 880"/>
        <xdr:cNvSpPr/>
      </xdr:nvSpPr>
      <xdr:spPr>
        <a:xfrm>
          <a:off x="20383500" y="126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48760</xdr:rowOff>
    </xdr:from>
    <xdr:ext cx="534377" cy="259045"/>
    <xdr:sp macro="" textlink="">
      <xdr:nvSpPr>
        <xdr:cNvPr id="882" name="テキスト ボックス 881"/>
        <xdr:cNvSpPr txBox="1"/>
      </xdr:nvSpPr>
      <xdr:spPr>
        <a:xfrm>
          <a:off x="20167111" y="123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99435</xdr:rowOff>
    </xdr:from>
    <xdr:to>
      <xdr:col>102</xdr:col>
      <xdr:colOff>165100</xdr:colOff>
      <xdr:row>74</xdr:row>
      <xdr:rowOff>29585</xdr:rowOff>
    </xdr:to>
    <xdr:sp macro="" textlink="">
      <xdr:nvSpPr>
        <xdr:cNvPr id="883" name="楕円 882"/>
        <xdr:cNvSpPr/>
      </xdr:nvSpPr>
      <xdr:spPr>
        <a:xfrm>
          <a:off x="19494500" y="126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46112</xdr:rowOff>
    </xdr:from>
    <xdr:ext cx="534377" cy="259045"/>
    <xdr:sp macro="" textlink="">
      <xdr:nvSpPr>
        <xdr:cNvPr id="884" name="テキスト ボックス 883"/>
        <xdr:cNvSpPr txBox="1"/>
      </xdr:nvSpPr>
      <xdr:spPr>
        <a:xfrm>
          <a:off x="19278111" y="1239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127495</xdr:rowOff>
    </xdr:from>
    <xdr:to>
      <xdr:col>98</xdr:col>
      <xdr:colOff>38100</xdr:colOff>
      <xdr:row>74</xdr:row>
      <xdr:rowOff>57645</xdr:rowOff>
    </xdr:to>
    <xdr:sp macro="" textlink="">
      <xdr:nvSpPr>
        <xdr:cNvPr id="885" name="楕円 884"/>
        <xdr:cNvSpPr/>
      </xdr:nvSpPr>
      <xdr:spPr>
        <a:xfrm>
          <a:off x="18605500" y="126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74172</xdr:rowOff>
    </xdr:from>
    <xdr:ext cx="534377" cy="259045"/>
    <xdr:sp macro="" textlink="">
      <xdr:nvSpPr>
        <xdr:cNvPr id="886" name="テキスト ボックス 885"/>
        <xdr:cNvSpPr txBox="1"/>
      </xdr:nvSpPr>
      <xdr:spPr>
        <a:xfrm>
          <a:off x="18389111" y="1241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480,220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82,744</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年に減少したものの平成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761</a:t>
          </a:r>
          <a:r>
            <a:rPr kumimoji="1" lang="ja-JP" altLang="en-US" sz="1300">
              <a:latin typeface="ＭＳ Ｐゴシック" panose="020B0600070205080204" pitchFamily="50" charset="-128"/>
              <a:ea typeface="ＭＳ Ｐゴシック" panose="020B0600070205080204" pitchFamily="50" charset="-128"/>
            </a:rPr>
            <a:t>円増加しており類似団体内平均よりも高い水準でとどまっている。合併後、県内</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番目に広い市域全体で同水準の行政サービスを提供するためには他団体よりも経費がかかることが要因となっているが、中津川市定員適正化計画に基づき、適正な定員管理に努め人件費抑制を図る。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a:t>
          </a:r>
          <a:r>
            <a:rPr kumimoji="1" lang="en-US" altLang="ja-JP" sz="1300">
              <a:latin typeface="ＭＳ Ｐゴシック" panose="020B0600070205080204" pitchFamily="50" charset="-128"/>
              <a:ea typeface="ＭＳ Ｐゴシック" panose="020B0600070205080204" pitchFamily="50" charset="-128"/>
            </a:rPr>
            <a:t>71,249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今後も中津川市定員適正化計画に基づき、人員の適正配置を行う中で、臨時職員の増加や指定管理等による物件費の増加が見込まれるため、物件費が増加する要因はあるものの、平成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年度策定した「市有財産（施設）運用管理マスタープラン」に基づ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年度までに施設の維持管理経費を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億円削減することを目標に施設の民間移譲や統廃合を進めることで物件費の抑制に取り組んでいる。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は合併したことにより市域が広い上に、中山間地に位置しているため過疎化が進んでおり、一定の行政サービスを保つためには一人当たりのコストは類似団体平均よりも高い状況である。効率的、効果的な事業の実施だけではなく、移住・定住施策の推進により、人口増を図ることにより今後の一人当たりのコスト増加を抑制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78,950
77,417
676.45
41,709,841
37,913,346
3,239,923
23,700,852
33,136,677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25019</xdr:rowOff>
    </xdr:from>
    <xdr:to>
      <xdr:col>24</xdr:col>
      <xdr:colOff>63500</xdr:colOff>
      <xdr:row>37</xdr:row>
      <xdr:rowOff>51308</xdr:rowOff>
    </xdr:to>
    <xdr:cxnSp macro="">
      <xdr:nvCxnSpPr>
        <xdr:cNvPr id="61" name="直線コネクタ 60"/>
        <xdr:cNvCxnSpPr/>
      </xdr:nvCxnSpPr>
      <xdr:spPr>
        <a:xfrm>
          <a:off x="3797300" y="6368669"/>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25019</xdr:rowOff>
    </xdr:from>
    <xdr:to>
      <xdr:col>19</xdr:col>
      <xdr:colOff>177800</xdr:colOff>
      <xdr:row>37</xdr:row>
      <xdr:rowOff>54356</xdr:rowOff>
    </xdr:to>
    <xdr:cxnSp macro="">
      <xdr:nvCxnSpPr>
        <xdr:cNvPr id="64" name="直線コネクタ 63"/>
        <xdr:cNvCxnSpPr/>
      </xdr:nvCxnSpPr>
      <xdr:spPr>
        <a:xfrm flipV="1">
          <a:off x="2908300" y="6368669"/>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107315</xdr:rowOff>
    </xdr:from>
    <xdr:to>
      <xdr:col>15</xdr:col>
      <xdr:colOff>50800</xdr:colOff>
      <xdr:row>37</xdr:row>
      <xdr:rowOff>54356</xdr:rowOff>
    </xdr:to>
    <xdr:cxnSp macro="">
      <xdr:nvCxnSpPr>
        <xdr:cNvPr id="67" name="直線コネクタ 66"/>
        <xdr:cNvCxnSpPr/>
      </xdr:nvCxnSpPr>
      <xdr:spPr>
        <a:xfrm>
          <a:off x="2019300" y="6279515"/>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93980</xdr:rowOff>
    </xdr:from>
    <xdr:to>
      <xdr:col>10</xdr:col>
      <xdr:colOff>114300</xdr:colOff>
      <xdr:row>36</xdr:row>
      <xdr:rowOff>107315</xdr:rowOff>
    </xdr:to>
    <xdr:cxnSp macro="">
      <xdr:nvCxnSpPr>
        <xdr:cNvPr id="70" name="直線コネクタ 69"/>
        <xdr:cNvCxnSpPr/>
      </xdr:nvCxnSpPr>
      <xdr:spPr>
        <a:xfrm>
          <a:off x="1130300" y="62661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xdr:cNvSpPr/>
      </xdr:nvSpPr>
      <xdr:spPr>
        <a:xfrm>
          <a:off x="1079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10812</xdr:rowOff>
    </xdr:from>
    <xdr:ext cx="469744" cy="259045"/>
    <xdr:sp macro="" textlink="">
      <xdr:nvSpPr>
        <xdr:cNvPr id="74" name="テキスト ボックス 73"/>
        <xdr:cNvSpPr txBox="1"/>
      </xdr:nvSpPr>
      <xdr:spPr>
        <a:xfrm>
          <a:off x="895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508</xdr:rowOff>
    </xdr:from>
    <xdr:to>
      <xdr:col>24</xdr:col>
      <xdr:colOff>114300</xdr:colOff>
      <xdr:row>37</xdr:row>
      <xdr:rowOff>102108</xdr:rowOff>
    </xdr:to>
    <xdr:sp macro="" textlink="">
      <xdr:nvSpPr>
        <xdr:cNvPr id="80" name="楕円 79"/>
        <xdr:cNvSpPr/>
      </xdr:nvSpPr>
      <xdr:spPr>
        <a:xfrm>
          <a:off x="4584700" y="63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150385</xdr:rowOff>
    </xdr:from>
    <xdr:ext cx="469744" cy="259045"/>
    <xdr:sp macro="" textlink="">
      <xdr:nvSpPr>
        <xdr:cNvPr id="81" name="議会費該当値テキスト"/>
        <xdr:cNvSpPr txBox="1"/>
      </xdr:nvSpPr>
      <xdr:spPr>
        <a:xfrm>
          <a:off x="4686300"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145669</xdr:rowOff>
    </xdr:from>
    <xdr:to>
      <xdr:col>20</xdr:col>
      <xdr:colOff>38100</xdr:colOff>
      <xdr:row>37</xdr:row>
      <xdr:rowOff>75819</xdr:rowOff>
    </xdr:to>
    <xdr:sp macro="" textlink="">
      <xdr:nvSpPr>
        <xdr:cNvPr id="82" name="楕円 81"/>
        <xdr:cNvSpPr/>
      </xdr:nvSpPr>
      <xdr:spPr>
        <a:xfrm>
          <a:off x="3746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66946</xdr:rowOff>
    </xdr:from>
    <xdr:ext cx="469744" cy="259045"/>
    <xdr:sp macro="" textlink="">
      <xdr:nvSpPr>
        <xdr:cNvPr id="83" name="テキスト ボックス 82"/>
        <xdr:cNvSpPr txBox="1"/>
      </xdr:nvSpPr>
      <xdr:spPr>
        <a:xfrm>
          <a:off x="3562428" y="6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3556</xdr:rowOff>
    </xdr:from>
    <xdr:to>
      <xdr:col>15</xdr:col>
      <xdr:colOff>101600</xdr:colOff>
      <xdr:row>37</xdr:row>
      <xdr:rowOff>105156</xdr:rowOff>
    </xdr:to>
    <xdr:sp macro="" textlink="">
      <xdr:nvSpPr>
        <xdr:cNvPr id="84" name="楕円 83"/>
        <xdr:cNvSpPr/>
      </xdr:nvSpPr>
      <xdr:spPr>
        <a:xfrm>
          <a:off x="28575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96283</xdr:rowOff>
    </xdr:from>
    <xdr:ext cx="469744" cy="259045"/>
    <xdr:sp macro="" textlink="">
      <xdr:nvSpPr>
        <xdr:cNvPr id="85" name="テキスト ボックス 84"/>
        <xdr:cNvSpPr txBox="1"/>
      </xdr:nvSpPr>
      <xdr:spPr>
        <a:xfrm>
          <a:off x="2673428" y="64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56515</xdr:rowOff>
    </xdr:from>
    <xdr:to>
      <xdr:col>10</xdr:col>
      <xdr:colOff>165100</xdr:colOff>
      <xdr:row>36</xdr:row>
      <xdr:rowOff>158115</xdr:rowOff>
    </xdr:to>
    <xdr:sp macro="" textlink="">
      <xdr:nvSpPr>
        <xdr:cNvPr id="86" name="楕円 85"/>
        <xdr:cNvSpPr/>
      </xdr:nvSpPr>
      <xdr:spPr>
        <a:xfrm>
          <a:off x="1968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149242</xdr:rowOff>
    </xdr:from>
    <xdr:ext cx="469744" cy="259045"/>
    <xdr:sp macro="" textlink="">
      <xdr:nvSpPr>
        <xdr:cNvPr id="87" name="テキスト ボックス 86"/>
        <xdr:cNvSpPr txBox="1"/>
      </xdr:nvSpPr>
      <xdr:spPr>
        <a:xfrm>
          <a:off x="1784428"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43180</xdr:rowOff>
    </xdr:from>
    <xdr:to>
      <xdr:col>6</xdr:col>
      <xdr:colOff>38100</xdr:colOff>
      <xdr:row>36</xdr:row>
      <xdr:rowOff>144780</xdr:rowOff>
    </xdr:to>
    <xdr:sp macro="" textlink="">
      <xdr:nvSpPr>
        <xdr:cNvPr id="88" name="楕円 87"/>
        <xdr:cNvSpPr/>
      </xdr:nvSpPr>
      <xdr:spPr>
        <a:xfrm>
          <a:off x="1079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135907</xdr:rowOff>
    </xdr:from>
    <xdr:ext cx="469744" cy="259045"/>
    <xdr:sp macro="" textlink="">
      <xdr:nvSpPr>
        <xdr:cNvPr id="89" name="テキスト ボックス 88"/>
        <xdr:cNvSpPr txBox="1"/>
      </xdr:nvSpPr>
      <xdr:spPr>
        <a:xfrm>
          <a:off x="895428"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20032</xdr:rowOff>
    </xdr:from>
    <xdr:to>
      <xdr:col>24</xdr:col>
      <xdr:colOff>63500</xdr:colOff>
      <xdr:row>57</xdr:row>
      <xdr:rowOff>43569</xdr:rowOff>
    </xdr:to>
    <xdr:cxnSp macro="">
      <xdr:nvCxnSpPr>
        <xdr:cNvPr id="116" name="直線コネクタ 115"/>
        <xdr:cNvCxnSpPr/>
      </xdr:nvCxnSpPr>
      <xdr:spPr>
        <a:xfrm>
          <a:off x="3797300" y="9792682"/>
          <a:ext cx="838200" cy="2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20032</xdr:rowOff>
    </xdr:from>
    <xdr:to>
      <xdr:col>19</xdr:col>
      <xdr:colOff>177800</xdr:colOff>
      <xdr:row>57</xdr:row>
      <xdr:rowOff>53481</xdr:rowOff>
    </xdr:to>
    <xdr:cxnSp macro="">
      <xdr:nvCxnSpPr>
        <xdr:cNvPr id="119" name="直線コネクタ 118"/>
        <xdr:cNvCxnSpPr/>
      </xdr:nvCxnSpPr>
      <xdr:spPr>
        <a:xfrm flipV="1">
          <a:off x="2908300" y="9792682"/>
          <a:ext cx="889000" cy="3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53481</xdr:rowOff>
    </xdr:from>
    <xdr:to>
      <xdr:col>15</xdr:col>
      <xdr:colOff>50800</xdr:colOff>
      <xdr:row>57</xdr:row>
      <xdr:rowOff>57870</xdr:rowOff>
    </xdr:to>
    <xdr:cxnSp macro="">
      <xdr:nvCxnSpPr>
        <xdr:cNvPr id="122" name="直線コネクタ 121"/>
        <xdr:cNvCxnSpPr/>
      </xdr:nvCxnSpPr>
      <xdr:spPr>
        <a:xfrm flipV="1">
          <a:off x="2019300" y="9826131"/>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122276</xdr:rowOff>
    </xdr:from>
    <xdr:to>
      <xdr:col>10</xdr:col>
      <xdr:colOff>114300</xdr:colOff>
      <xdr:row>57</xdr:row>
      <xdr:rowOff>57870</xdr:rowOff>
    </xdr:to>
    <xdr:cxnSp macro="">
      <xdr:nvCxnSpPr>
        <xdr:cNvPr id="125" name="直線コネクタ 124"/>
        <xdr:cNvCxnSpPr/>
      </xdr:nvCxnSpPr>
      <xdr:spPr>
        <a:xfrm>
          <a:off x="1130300" y="9723476"/>
          <a:ext cx="889000" cy="10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xdr:cNvSpPr/>
      </xdr:nvSpPr>
      <xdr:spPr>
        <a:xfrm>
          <a:off x="1079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64374</xdr:rowOff>
    </xdr:from>
    <xdr:ext cx="534377" cy="259045"/>
    <xdr:sp macro="" textlink="">
      <xdr:nvSpPr>
        <xdr:cNvPr id="129" name="テキスト ボックス 128"/>
        <xdr:cNvSpPr txBox="1"/>
      </xdr:nvSpPr>
      <xdr:spPr>
        <a:xfrm>
          <a:off x="863111"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164219</xdr:rowOff>
    </xdr:from>
    <xdr:to>
      <xdr:col>24</xdr:col>
      <xdr:colOff>114300</xdr:colOff>
      <xdr:row>57</xdr:row>
      <xdr:rowOff>94369</xdr:rowOff>
    </xdr:to>
    <xdr:sp macro="" textlink="">
      <xdr:nvSpPr>
        <xdr:cNvPr id="135" name="楕円 134"/>
        <xdr:cNvSpPr/>
      </xdr:nvSpPr>
      <xdr:spPr>
        <a:xfrm>
          <a:off x="4584700" y="97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142646</xdr:rowOff>
    </xdr:from>
    <xdr:ext cx="534377" cy="259045"/>
    <xdr:sp macro="" textlink="">
      <xdr:nvSpPr>
        <xdr:cNvPr id="136" name="総務費該当値テキスト"/>
        <xdr:cNvSpPr txBox="1"/>
      </xdr:nvSpPr>
      <xdr:spPr>
        <a:xfrm>
          <a:off x="4686300" y="974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140682</xdr:rowOff>
    </xdr:from>
    <xdr:to>
      <xdr:col>20</xdr:col>
      <xdr:colOff>38100</xdr:colOff>
      <xdr:row>57</xdr:row>
      <xdr:rowOff>70832</xdr:rowOff>
    </xdr:to>
    <xdr:sp macro="" textlink="">
      <xdr:nvSpPr>
        <xdr:cNvPr id="137" name="楕円 136"/>
        <xdr:cNvSpPr/>
      </xdr:nvSpPr>
      <xdr:spPr>
        <a:xfrm>
          <a:off x="3746500" y="97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87359</xdr:rowOff>
    </xdr:from>
    <xdr:ext cx="534377" cy="259045"/>
    <xdr:sp macro="" textlink="">
      <xdr:nvSpPr>
        <xdr:cNvPr id="138" name="テキスト ボックス 137"/>
        <xdr:cNvSpPr txBox="1"/>
      </xdr:nvSpPr>
      <xdr:spPr>
        <a:xfrm>
          <a:off x="3530111" y="9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2681</xdr:rowOff>
    </xdr:from>
    <xdr:to>
      <xdr:col>15</xdr:col>
      <xdr:colOff>101600</xdr:colOff>
      <xdr:row>57</xdr:row>
      <xdr:rowOff>104281</xdr:rowOff>
    </xdr:to>
    <xdr:sp macro="" textlink="">
      <xdr:nvSpPr>
        <xdr:cNvPr id="139" name="楕円 138"/>
        <xdr:cNvSpPr/>
      </xdr:nvSpPr>
      <xdr:spPr>
        <a:xfrm>
          <a:off x="2857500" y="97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95408</xdr:rowOff>
    </xdr:from>
    <xdr:ext cx="534377" cy="259045"/>
    <xdr:sp macro="" textlink="">
      <xdr:nvSpPr>
        <xdr:cNvPr id="140" name="テキスト ボックス 139"/>
        <xdr:cNvSpPr txBox="1"/>
      </xdr:nvSpPr>
      <xdr:spPr>
        <a:xfrm>
          <a:off x="2641111" y="98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7070</xdr:rowOff>
    </xdr:from>
    <xdr:to>
      <xdr:col>10</xdr:col>
      <xdr:colOff>165100</xdr:colOff>
      <xdr:row>57</xdr:row>
      <xdr:rowOff>108670</xdr:rowOff>
    </xdr:to>
    <xdr:sp macro="" textlink="">
      <xdr:nvSpPr>
        <xdr:cNvPr id="141" name="楕円 140"/>
        <xdr:cNvSpPr/>
      </xdr:nvSpPr>
      <xdr:spPr>
        <a:xfrm>
          <a:off x="1968500" y="97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125197</xdr:rowOff>
    </xdr:from>
    <xdr:ext cx="534377" cy="259045"/>
    <xdr:sp macro="" textlink="">
      <xdr:nvSpPr>
        <xdr:cNvPr id="142" name="テキスト ボックス 141"/>
        <xdr:cNvSpPr txBox="1"/>
      </xdr:nvSpPr>
      <xdr:spPr>
        <a:xfrm>
          <a:off x="1752111" y="955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71476</xdr:rowOff>
    </xdr:from>
    <xdr:to>
      <xdr:col>6</xdr:col>
      <xdr:colOff>38100</xdr:colOff>
      <xdr:row>57</xdr:row>
      <xdr:rowOff>1626</xdr:rowOff>
    </xdr:to>
    <xdr:sp macro="" textlink="">
      <xdr:nvSpPr>
        <xdr:cNvPr id="143" name="楕円 142"/>
        <xdr:cNvSpPr/>
      </xdr:nvSpPr>
      <xdr:spPr>
        <a:xfrm>
          <a:off x="1079500" y="967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18153</xdr:rowOff>
    </xdr:from>
    <xdr:ext cx="534377" cy="259045"/>
    <xdr:sp macro="" textlink="">
      <xdr:nvSpPr>
        <xdr:cNvPr id="144" name="テキスト ボックス 143"/>
        <xdr:cNvSpPr txBox="1"/>
      </xdr:nvSpPr>
      <xdr:spPr>
        <a:xfrm>
          <a:off x="863111" y="94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14618</xdr:rowOff>
    </xdr:from>
    <xdr:to>
      <xdr:col>24</xdr:col>
      <xdr:colOff>63500</xdr:colOff>
      <xdr:row>76</xdr:row>
      <xdr:rowOff>18351</xdr:rowOff>
    </xdr:to>
    <xdr:cxnSp macro="">
      <xdr:nvCxnSpPr>
        <xdr:cNvPr id="174" name="直線コネクタ 173"/>
        <xdr:cNvCxnSpPr/>
      </xdr:nvCxnSpPr>
      <xdr:spPr>
        <a:xfrm>
          <a:off x="3797300" y="13044818"/>
          <a:ext cx="8382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14618</xdr:rowOff>
    </xdr:from>
    <xdr:to>
      <xdr:col>19</xdr:col>
      <xdr:colOff>177800</xdr:colOff>
      <xdr:row>76</xdr:row>
      <xdr:rowOff>31128</xdr:rowOff>
    </xdr:to>
    <xdr:cxnSp macro="">
      <xdr:nvCxnSpPr>
        <xdr:cNvPr id="177" name="直線コネクタ 176"/>
        <xdr:cNvCxnSpPr/>
      </xdr:nvCxnSpPr>
      <xdr:spPr>
        <a:xfrm flipV="1">
          <a:off x="2908300" y="13044818"/>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31128</xdr:rowOff>
    </xdr:from>
    <xdr:to>
      <xdr:col>15</xdr:col>
      <xdr:colOff>50800</xdr:colOff>
      <xdr:row>76</xdr:row>
      <xdr:rowOff>92190</xdr:rowOff>
    </xdr:to>
    <xdr:cxnSp macro="">
      <xdr:nvCxnSpPr>
        <xdr:cNvPr id="180" name="直線コネクタ 179"/>
        <xdr:cNvCxnSpPr/>
      </xdr:nvCxnSpPr>
      <xdr:spPr>
        <a:xfrm flipV="1">
          <a:off x="2019300" y="13061328"/>
          <a:ext cx="889000" cy="6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92190</xdr:rowOff>
    </xdr:from>
    <xdr:to>
      <xdr:col>10</xdr:col>
      <xdr:colOff>114300</xdr:colOff>
      <xdr:row>76</xdr:row>
      <xdr:rowOff>95732</xdr:rowOff>
    </xdr:to>
    <xdr:cxnSp macro="">
      <xdr:nvCxnSpPr>
        <xdr:cNvPr id="183" name="直線コネクタ 182"/>
        <xdr:cNvCxnSpPr/>
      </xdr:nvCxnSpPr>
      <xdr:spPr>
        <a:xfrm flipV="1">
          <a:off x="1130300" y="13122390"/>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62446</xdr:rowOff>
    </xdr:from>
    <xdr:to>
      <xdr:col>6</xdr:col>
      <xdr:colOff>38100</xdr:colOff>
      <xdr:row>75</xdr:row>
      <xdr:rowOff>164046</xdr:rowOff>
    </xdr:to>
    <xdr:sp macro="" textlink="">
      <xdr:nvSpPr>
        <xdr:cNvPr id="186" name="フローチャート: 判断 185"/>
        <xdr:cNvSpPr/>
      </xdr:nvSpPr>
      <xdr:spPr>
        <a:xfrm>
          <a:off x="1079500" y="129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9123</xdr:rowOff>
    </xdr:from>
    <xdr:ext cx="599010" cy="259045"/>
    <xdr:sp macro="" textlink="">
      <xdr:nvSpPr>
        <xdr:cNvPr id="187" name="テキスト ボックス 186"/>
        <xdr:cNvSpPr txBox="1"/>
      </xdr:nvSpPr>
      <xdr:spPr>
        <a:xfrm>
          <a:off x="830795" y="1269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139002</xdr:rowOff>
    </xdr:from>
    <xdr:to>
      <xdr:col>24</xdr:col>
      <xdr:colOff>114300</xdr:colOff>
      <xdr:row>76</xdr:row>
      <xdr:rowOff>69152</xdr:rowOff>
    </xdr:to>
    <xdr:sp macro="" textlink="">
      <xdr:nvSpPr>
        <xdr:cNvPr id="193" name="楕円 192"/>
        <xdr:cNvSpPr/>
      </xdr:nvSpPr>
      <xdr:spPr>
        <a:xfrm>
          <a:off x="4584700" y="129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117428</xdr:rowOff>
    </xdr:from>
    <xdr:ext cx="599010" cy="259045"/>
    <xdr:sp macro="" textlink="">
      <xdr:nvSpPr>
        <xdr:cNvPr id="194" name="民生費該当値テキスト"/>
        <xdr:cNvSpPr txBox="1"/>
      </xdr:nvSpPr>
      <xdr:spPr>
        <a:xfrm>
          <a:off x="4686300" y="1297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135268</xdr:rowOff>
    </xdr:from>
    <xdr:to>
      <xdr:col>20</xdr:col>
      <xdr:colOff>38100</xdr:colOff>
      <xdr:row>76</xdr:row>
      <xdr:rowOff>65418</xdr:rowOff>
    </xdr:to>
    <xdr:sp macro="" textlink="">
      <xdr:nvSpPr>
        <xdr:cNvPr id="195" name="楕円 194"/>
        <xdr:cNvSpPr/>
      </xdr:nvSpPr>
      <xdr:spPr>
        <a:xfrm>
          <a:off x="3746500" y="129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56545</xdr:rowOff>
    </xdr:from>
    <xdr:ext cx="599010" cy="259045"/>
    <xdr:sp macro="" textlink="">
      <xdr:nvSpPr>
        <xdr:cNvPr id="196" name="テキスト ボックス 195"/>
        <xdr:cNvSpPr txBox="1"/>
      </xdr:nvSpPr>
      <xdr:spPr>
        <a:xfrm>
          <a:off x="3497795" y="1308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151778</xdr:rowOff>
    </xdr:from>
    <xdr:to>
      <xdr:col>15</xdr:col>
      <xdr:colOff>101600</xdr:colOff>
      <xdr:row>76</xdr:row>
      <xdr:rowOff>81928</xdr:rowOff>
    </xdr:to>
    <xdr:sp macro="" textlink="">
      <xdr:nvSpPr>
        <xdr:cNvPr id="197" name="楕円 196"/>
        <xdr:cNvSpPr/>
      </xdr:nvSpPr>
      <xdr:spPr>
        <a:xfrm>
          <a:off x="2857500" y="1301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73055</xdr:rowOff>
    </xdr:from>
    <xdr:ext cx="599010" cy="259045"/>
    <xdr:sp macro="" textlink="">
      <xdr:nvSpPr>
        <xdr:cNvPr id="198" name="テキスト ボックス 197"/>
        <xdr:cNvSpPr txBox="1"/>
      </xdr:nvSpPr>
      <xdr:spPr>
        <a:xfrm>
          <a:off x="2608795" y="1310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41390</xdr:rowOff>
    </xdr:from>
    <xdr:to>
      <xdr:col>10</xdr:col>
      <xdr:colOff>165100</xdr:colOff>
      <xdr:row>76</xdr:row>
      <xdr:rowOff>142990</xdr:rowOff>
    </xdr:to>
    <xdr:sp macro="" textlink="">
      <xdr:nvSpPr>
        <xdr:cNvPr id="199" name="楕円 198"/>
        <xdr:cNvSpPr/>
      </xdr:nvSpPr>
      <xdr:spPr>
        <a:xfrm>
          <a:off x="1968500" y="130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134117</xdr:rowOff>
    </xdr:from>
    <xdr:ext cx="599010" cy="259045"/>
    <xdr:sp macro="" textlink="">
      <xdr:nvSpPr>
        <xdr:cNvPr id="200" name="テキスト ボックス 199"/>
        <xdr:cNvSpPr txBox="1"/>
      </xdr:nvSpPr>
      <xdr:spPr>
        <a:xfrm>
          <a:off x="1719795" y="1316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44932</xdr:rowOff>
    </xdr:from>
    <xdr:to>
      <xdr:col>6</xdr:col>
      <xdr:colOff>38100</xdr:colOff>
      <xdr:row>76</xdr:row>
      <xdr:rowOff>146532</xdr:rowOff>
    </xdr:to>
    <xdr:sp macro="" textlink="">
      <xdr:nvSpPr>
        <xdr:cNvPr id="201" name="楕円 200"/>
        <xdr:cNvSpPr/>
      </xdr:nvSpPr>
      <xdr:spPr>
        <a:xfrm>
          <a:off x="1079500" y="130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137659</xdr:rowOff>
    </xdr:from>
    <xdr:ext cx="599010" cy="259045"/>
    <xdr:sp macro="" textlink="">
      <xdr:nvSpPr>
        <xdr:cNvPr id="202" name="テキスト ボックス 201"/>
        <xdr:cNvSpPr txBox="1"/>
      </xdr:nvSpPr>
      <xdr:spPr>
        <a:xfrm>
          <a:off x="830795" y="1316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46259</xdr:rowOff>
    </xdr:from>
    <xdr:to>
      <xdr:col>24</xdr:col>
      <xdr:colOff>63500</xdr:colOff>
      <xdr:row>94</xdr:row>
      <xdr:rowOff>158865</xdr:rowOff>
    </xdr:to>
    <xdr:cxnSp macro="">
      <xdr:nvCxnSpPr>
        <xdr:cNvPr id="232" name="直線コネクタ 231"/>
        <xdr:cNvCxnSpPr/>
      </xdr:nvCxnSpPr>
      <xdr:spPr>
        <a:xfrm flipV="1">
          <a:off x="3797300" y="16162559"/>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111410</xdr:rowOff>
    </xdr:from>
    <xdr:to>
      <xdr:col>19</xdr:col>
      <xdr:colOff>177800</xdr:colOff>
      <xdr:row>94</xdr:row>
      <xdr:rowOff>158865</xdr:rowOff>
    </xdr:to>
    <xdr:cxnSp macro="">
      <xdr:nvCxnSpPr>
        <xdr:cNvPr id="235" name="直線コネクタ 234"/>
        <xdr:cNvCxnSpPr/>
      </xdr:nvCxnSpPr>
      <xdr:spPr>
        <a:xfrm>
          <a:off x="2908300" y="16227710"/>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111410</xdr:rowOff>
    </xdr:from>
    <xdr:to>
      <xdr:col>15</xdr:col>
      <xdr:colOff>50800</xdr:colOff>
      <xdr:row>95</xdr:row>
      <xdr:rowOff>72416</xdr:rowOff>
    </xdr:to>
    <xdr:cxnSp macro="">
      <xdr:nvCxnSpPr>
        <xdr:cNvPr id="238" name="直線コネクタ 237"/>
        <xdr:cNvCxnSpPr/>
      </xdr:nvCxnSpPr>
      <xdr:spPr>
        <a:xfrm flipV="1">
          <a:off x="2019300" y="16227710"/>
          <a:ext cx="889000" cy="13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72416</xdr:rowOff>
    </xdr:from>
    <xdr:to>
      <xdr:col>10</xdr:col>
      <xdr:colOff>114300</xdr:colOff>
      <xdr:row>95</xdr:row>
      <xdr:rowOff>116287</xdr:rowOff>
    </xdr:to>
    <xdr:cxnSp macro="">
      <xdr:nvCxnSpPr>
        <xdr:cNvPr id="241" name="直線コネクタ 240"/>
        <xdr:cNvCxnSpPr/>
      </xdr:nvCxnSpPr>
      <xdr:spPr>
        <a:xfrm flipV="1">
          <a:off x="1130300" y="16360166"/>
          <a:ext cx="889000" cy="4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93349</xdr:rowOff>
    </xdr:from>
    <xdr:ext cx="534377" cy="259045"/>
    <xdr:sp macro="" textlink="">
      <xdr:nvSpPr>
        <xdr:cNvPr id="245" name="テキスト ボックス 244"/>
        <xdr:cNvSpPr txBox="1"/>
      </xdr:nvSpPr>
      <xdr:spPr>
        <a:xfrm>
          <a:off x="863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166909</xdr:rowOff>
    </xdr:from>
    <xdr:to>
      <xdr:col>24</xdr:col>
      <xdr:colOff>114300</xdr:colOff>
      <xdr:row>94</xdr:row>
      <xdr:rowOff>97059</xdr:rowOff>
    </xdr:to>
    <xdr:sp macro="" textlink="">
      <xdr:nvSpPr>
        <xdr:cNvPr id="251" name="楕円 250"/>
        <xdr:cNvSpPr/>
      </xdr:nvSpPr>
      <xdr:spPr>
        <a:xfrm>
          <a:off x="4584700" y="1611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18336</xdr:rowOff>
    </xdr:from>
    <xdr:ext cx="534377" cy="259045"/>
    <xdr:sp macro="" textlink="">
      <xdr:nvSpPr>
        <xdr:cNvPr id="252" name="衛生費該当値テキスト"/>
        <xdr:cNvSpPr txBox="1"/>
      </xdr:nvSpPr>
      <xdr:spPr>
        <a:xfrm>
          <a:off x="4686300" y="1596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108065</xdr:rowOff>
    </xdr:from>
    <xdr:to>
      <xdr:col>20</xdr:col>
      <xdr:colOff>38100</xdr:colOff>
      <xdr:row>95</xdr:row>
      <xdr:rowOff>38215</xdr:rowOff>
    </xdr:to>
    <xdr:sp macro="" textlink="">
      <xdr:nvSpPr>
        <xdr:cNvPr id="253" name="楕円 252"/>
        <xdr:cNvSpPr/>
      </xdr:nvSpPr>
      <xdr:spPr>
        <a:xfrm>
          <a:off x="3746500" y="162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54742</xdr:rowOff>
    </xdr:from>
    <xdr:ext cx="534377" cy="259045"/>
    <xdr:sp macro="" textlink="">
      <xdr:nvSpPr>
        <xdr:cNvPr id="254" name="テキスト ボックス 253"/>
        <xdr:cNvSpPr txBox="1"/>
      </xdr:nvSpPr>
      <xdr:spPr>
        <a:xfrm>
          <a:off x="3530111" y="159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60610</xdr:rowOff>
    </xdr:from>
    <xdr:to>
      <xdr:col>15</xdr:col>
      <xdr:colOff>101600</xdr:colOff>
      <xdr:row>94</xdr:row>
      <xdr:rowOff>162210</xdr:rowOff>
    </xdr:to>
    <xdr:sp macro="" textlink="">
      <xdr:nvSpPr>
        <xdr:cNvPr id="255" name="楕円 254"/>
        <xdr:cNvSpPr/>
      </xdr:nvSpPr>
      <xdr:spPr>
        <a:xfrm>
          <a:off x="2857500" y="161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7287</xdr:rowOff>
    </xdr:from>
    <xdr:ext cx="534377" cy="259045"/>
    <xdr:sp macro="" textlink="">
      <xdr:nvSpPr>
        <xdr:cNvPr id="256" name="テキスト ボックス 255"/>
        <xdr:cNvSpPr txBox="1"/>
      </xdr:nvSpPr>
      <xdr:spPr>
        <a:xfrm>
          <a:off x="2641111" y="1595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21616</xdr:rowOff>
    </xdr:from>
    <xdr:to>
      <xdr:col>10</xdr:col>
      <xdr:colOff>165100</xdr:colOff>
      <xdr:row>95</xdr:row>
      <xdr:rowOff>123216</xdr:rowOff>
    </xdr:to>
    <xdr:sp macro="" textlink="">
      <xdr:nvSpPr>
        <xdr:cNvPr id="257" name="楕円 256"/>
        <xdr:cNvSpPr/>
      </xdr:nvSpPr>
      <xdr:spPr>
        <a:xfrm>
          <a:off x="1968500" y="163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139743</xdr:rowOff>
    </xdr:from>
    <xdr:ext cx="534377" cy="259045"/>
    <xdr:sp macro="" textlink="">
      <xdr:nvSpPr>
        <xdr:cNvPr id="258" name="テキスト ボックス 257"/>
        <xdr:cNvSpPr txBox="1"/>
      </xdr:nvSpPr>
      <xdr:spPr>
        <a:xfrm>
          <a:off x="1752111" y="1608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65487</xdr:rowOff>
    </xdr:from>
    <xdr:to>
      <xdr:col>6</xdr:col>
      <xdr:colOff>38100</xdr:colOff>
      <xdr:row>95</xdr:row>
      <xdr:rowOff>167087</xdr:rowOff>
    </xdr:to>
    <xdr:sp macro="" textlink="">
      <xdr:nvSpPr>
        <xdr:cNvPr id="259" name="楕円 258"/>
        <xdr:cNvSpPr/>
      </xdr:nvSpPr>
      <xdr:spPr>
        <a:xfrm>
          <a:off x="1079500" y="163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12164</xdr:rowOff>
    </xdr:from>
    <xdr:ext cx="534377" cy="259045"/>
    <xdr:sp macro="" textlink="">
      <xdr:nvSpPr>
        <xdr:cNvPr id="260" name="テキスト ボックス 259"/>
        <xdr:cNvSpPr txBox="1"/>
      </xdr:nvSpPr>
      <xdr:spPr>
        <a:xfrm>
          <a:off x="863111" y="1612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106690</xdr:rowOff>
    </xdr:from>
    <xdr:to>
      <xdr:col>55</xdr:col>
      <xdr:colOff>0</xdr:colOff>
      <xdr:row>38</xdr:row>
      <xdr:rowOff>107833</xdr:rowOff>
    </xdr:to>
    <xdr:cxnSp macro="">
      <xdr:nvCxnSpPr>
        <xdr:cNvPr id="287" name="直線コネクタ 286"/>
        <xdr:cNvCxnSpPr/>
      </xdr:nvCxnSpPr>
      <xdr:spPr>
        <a:xfrm>
          <a:off x="9639300" y="6621790"/>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106690</xdr:rowOff>
    </xdr:from>
    <xdr:to>
      <xdr:col>50</xdr:col>
      <xdr:colOff>114300</xdr:colOff>
      <xdr:row>38</xdr:row>
      <xdr:rowOff>107741</xdr:rowOff>
    </xdr:to>
    <xdr:cxnSp macro="">
      <xdr:nvCxnSpPr>
        <xdr:cNvPr id="290" name="直線コネクタ 289"/>
        <xdr:cNvCxnSpPr/>
      </xdr:nvCxnSpPr>
      <xdr:spPr>
        <a:xfrm flipV="1">
          <a:off x="8750300" y="6621790"/>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107741</xdr:rowOff>
    </xdr:from>
    <xdr:to>
      <xdr:col>45</xdr:col>
      <xdr:colOff>177800</xdr:colOff>
      <xdr:row>38</xdr:row>
      <xdr:rowOff>109479</xdr:rowOff>
    </xdr:to>
    <xdr:cxnSp macro="">
      <xdr:nvCxnSpPr>
        <xdr:cNvPr id="293" name="直線コネクタ 292"/>
        <xdr:cNvCxnSpPr/>
      </xdr:nvCxnSpPr>
      <xdr:spPr>
        <a:xfrm flipV="1">
          <a:off x="7861300" y="6622841"/>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88174</xdr:rowOff>
    </xdr:from>
    <xdr:to>
      <xdr:col>41</xdr:col>
      <xdr:colOff>50800</xdr:colOff>
      <xdr:row>38</xdr:row>
      <xdr:rowOff>109479</xdr:rowOff>
    </xdr:to>
    <xdr:cxnSp macro="">
      <xdr:nvCxnSpPr>
        <xdr:cNvPr id="296" name="直線コネクタ 295"/>
        <xdr:cNvCxnSpPr/>
      </xdr:nvCxnSpPr>
      <xdr:spPr>
        <a:xfrm>
          <a:off x="6972300" y="6603274"/>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xdr:cNvSpPr/>
      </xdr:nvSpPr>
      <xdr:spPr>
        <a:xfrm>
          <a:off x="6921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135795</xdr:rowOff>
    </xdr:from>
    <xdr:ext cx="469744" cy="259045"/>
    <xdr:sp macro="" textlink="">
      <xdr:nvSpPr>
        <xdr:cNvPr id="300" name="テキスト ボックス 299"/>
        <xdr:cNvSpPr txBox="1"/>
      </xdr:nvSpPr>
      <xdr:spPr>
        <a:xfrm>
          <a:off x="6737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57033</xdr:rowOff>
    </xdr:from>
    <xdr:to>
      <xdr:col>55</xdr:col>
      <xdr:colOff>50800</xdr:colOff>
      <xdr:row>38</xdr:row>
      <xdr:rowOff>158633</xdr:rowOff>
    </xdr:to>
    <xdr:sp macro="" textlink="">
      <xdr:nvSpPr>
        <xdr:cNvPr id="306" name="楕円 305"/>
        <xdr:cNvSpPr/>
      </xdr:nvSpPr>
      <xdr:spPr>
        <a:xfrm>
          <a:off x="10426700" y="657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55890</xdr:rowOff>
    </xdr:from>
    <xdr:to>
      <xdr:col>50</xdr:col>
      <xdr:colOff>165100</xdr:colOff>
      <xdr:row>38</xdr:row>
      <xdr:rowOff>157490</xdr:rowOff>
    </xdr:to>
    <xdr:sp macro="" textlink="">
      <xdr:nvSpPr>
        <xdr:cNvPr id="308" name="楕円 307"/>
        <xdr:cNvSpPr/>
      </xdr:nvSpPr>
      <xdr:spPr>
        <a:xfrm>
          <a:off x="9588500" y="65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148617</xdr:rowOff>
    </xdr:from>
    <xdr:ext cx="378565" cy="259045"/>
    <xdr:sp macro="" textlink="">
      <xdr:nvSpPr>
        <xdr:cNvPr id="309" name="テキスト ボックス 308"/>
        <xdr:cNvSpPr txBox="1"/>
      </xdr:nvSpPr>
      <xdr:spPr>
        <a:xfrm>
          <a:off x="9450017" y="6663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56941</xdr:rowOff>
    </xdr:from>
    <xdr:to>
      <xdr:col>46</xdr:col>
      <xdr:colOff>38100</xdr:colOff>
      <xdr:row>38</xdr:row>
      <xdr:rowOff>158541</xdr:rowOff>
    </xdr:to>
    <xdr:sp macro="" textlink="">
      <xdr:nvSpPr>
        <xdr:cNvPr id="310" name="楕円 309"/>
        <xdr:cNvSpPr/>
      </xdr:nvSpPr>
      <xdr:spPr>
        <a:xfrm>
          <a:off x="8699500" y="65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149668</xdr:rowOff>
    </xdr:from>
    <xdr:ext cx="378565" cy="259045"/>
    <xdr:sp macro="" textlink="">
      <xdr:nvSpPr>
        <xdr:cNvPr id="311" name="テキスト ボックス 310"/>
        <xdr:cNvSpPr txBox="1"/>
      </xdr:nvSpPr>
      <xdr:spPr>
        <a:xfrm>
          <a:off x="8561017" y="6664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58679</xdr:rowOff>
    </xdr:from>
    <xdr:to>
      <xdr:col>41</xdr:col>
      <xdr:colOff>101600</xdr:colOff>
      <xdr:row>38</xdr:row>
      <xdr:rowOff>160279</xdr:rowOff>
    </xdr:to>
    <xdr:sp macro="" textlink="">
      <xdr:nvSpPr>
        <xdr:cNvPr id="312" name="楕円 311"/>
        <xdr:cNvSpPr/>
      </xdr:nvSpPr>
      <xdr:spPr>
        <a:xfrm>
          <a:off x="7810500" y="65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151406</xdr:rowOff>
    </xdr:from>
    <xdr:ext cx="378565" cy="259045"/>
    <xdr:sp macro="" textlink="">
      <xdr:nvSpPr>
        <xdr:cNvPr id="313" name="テキスト ボックス 312"/>
        <xdr:cNvSpPr txBox="1"/>
      </xdr:nvSpPr>
      <xdr:spPr>
        <a:xfrm>
          <a:off x="7672017" y="666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37374</xdr:rowOff>
    </xdr:from>
    <xdr:to>
      <xdr:col>36</xdr:col>
      <xdr:colOff>165100</xdr:colOff>
      <xdr:row>38</xdr:row>
      <xdr:rowOff>138974</xdr:rowOff>
    </xdr:to>
    <xdr:sp macro="" textlink="">
      <xdr:nvSpPr>
        <xdr:cNvPr id="314" name="楕円 313"/>
        <xdr:cNvSpPr/>
      </xdr:nvSpPr>
      <xdr:spPr>
        <a:xfrm>
          <a:off x="6921500" y="65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130101</xdr:rowOff>
    </xdr:from>
    <xdr:ext cx="469744" cy="259045"/>
    <xdr:sp macro="" textlink="">
      <xdr:nvSpPr>
        <xdr:cNvPr id="315" name="テキスト ボックス 314"/>
        <xdr:cNvSpPr txBox="1"/>
      </xdr:nvSpPr>
      <xdr:spPr>
        <a:xfrm>
          <a:off x="6737428" y="664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158758</xdr:rowOff>
    </xdr:from>
    <xdr:to>
      <xdr:col>55</xdr:col>
      <xdr:colOff>0</xdr:colOff>
      <xdr:row>58</xdr:row>
      <xdr:rowOff>18755</xdr:rowOff>
    </xdr:to>
    <xdr:cxnSp macro="">
      <xdr:nvCxnSpPr>
        <xdr:cNvPr id="344" name="直線コネクタ 343"/>
        <xdr:cNvCxnSpPr/>
      </xdr:nvCxnSpPr>
      <xdr:spPr>
        <a:xfrm>
          <a:off x="9639300" y="9931408"/>
          <a:ext cx="838200" cy="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158758</xdr:rowOff>
    </xdr:from>
    <xdr:to>
      <xdr:col>50</xdr:col>
      <xdr:colOff>114300</xdr:colOff>
      <xdr:row>58</xdr:row>
      <xdr:rowOff>22702</xdr:rowOff>
    </xdr:to>
    <xdr:cxnSp macro="">
      <xdr:nvCxnSpPr>
        <xdr:cNvPr id="347" name="直線コネクタ 346"/>
        <xdr:cNvCxnSpPr/>
      </xdr:nvCxnSpPr>
      <xdr:spPr>
        <a:xfrm flipV="1">
          <a:off x="8750300" y="9931408"/>
          <a:ext cx="889000" cy="3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22329</xdr:rowOff>
    </xdr:from>
    <xdr:to>
      <xdr:col>45</xdr:col>
      <xdr:colOff>177800</xdr:colOff>
      <xdr:row>58</xdr:row>
      <xdr:rowOff>22702</xdr:rowOff>
    </xdr:to>
    <xdr:cxnSp macro="">
      <xdr:nvCxnSpPr>
        <xdr:cNvPr id="350" name="直線コネクタ 349"/>
        <xdr:cNvCxnSpPr/>
      </xdr:nvCxnSpPr>
      <xdr:spPr>
        <a:xfrm>
          <a:off x="7861300" y="9966429"/>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22329</xdr:rowOff>
    </xdr:from>
    <xdr:to>
      <xdr:col>41</xdr:col>
      <xdr:colOff>50800</xdr:colOff>
      <xdr:row>58</xdr:row>
      <xdr:rowOff>24485</xdr:rowOff>
    </xdr:to>
    <xdr:cxnSp macro="">
      <xdr:nvCxnSpPr>
        <xdr:cNvPr id="353" name="直線コネクタ 352"/>
        <xdr:cNvCxnSpPr/>
      </xdr:nvCxnSpPr>
      <xdr:spPr>
        <a:xfrm flipV="1">
          <a:off x="6972300" y="9966429"/>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xdr:cNvSpPr/>
      </xdr:nvSpPr>
      <xdr:spPr>
        <a:xfrm>
          <a:off x="69215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135122</xdr:rowOff>
    </xdr:from>
    <xdr:ext cx="534377" cy="259045"/>
    <xdr:sp macro="" textlink="">
      <xdr:nvSpPr>
        <xdr:cNvPr id="357" name="テキスト ボックス 356"/>
        <xdr:cNvSpPr txBox="1"/>
      </xdr:nvSpPr>
      <xdr:spPr>
        <a:xfrm>
          <a:off x="6705111" y="1007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139405</xdr:rowOff>
    </xdr:from>
    <xdr:to>
      <xdr:col>55</xdr:col>
      <xdr:colOff>50800</xdr:colOff>
      <xdr:row>58</xdr:row>
      <xdr:rowOff>69555</xdr:rowOff>
    </xdr:to>
    <xdr:sp macro="" textlink="">
      <xdr:nvSpPr>
        <xdr:cNvPr id="363" name="楕円 362"/>
        <xdr:cNvSpPr/>
      </xdr:nvSpPr>
      <xdr:spPr>
        <a:xfrm>
          <a:off x="10426700" y="991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162282</xdr:rowOff>
    </xdr:from>
    <xdr:ext cx="534377" cy="259045"/>
    <xdr:sp macro="" textlink="">
      <xdr:nvSpPr>
        <xdr:cNvPr id="364" name="農林水産業費該当値テキスト"/>
        <xdr:cNvSpPr txBox="1"/>
      </xdr:nvSpPr>
      <xdr:spPr>
        <a:xfrm>
          <a:off x="10528300" y="97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107958</xdr:rowOff>
    </xdr:from>
    <xdr:to>
      <xdr:col>50</xdr:col>
      <xdr:colOff>165100</xdr:colOff>
      <xdr:row>58</xdr:row>
      <xdr:rowOff>38108</xdr:rowOff>
    </xdr:to>
    <xdr:sp macro="" textlink="">
      <xdr:nvSpPr>
        <xdr:cNvPr id="365" name="楕円 364"/>
        <xdr:cNvSpPr/>
      </xdr:nvSpPr>
      <xdr:spPr>
        <a:xfrm>
          <a:off x="9588500" y="98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54635</xdr:rowOff>
    </xdr:from>
    <xdr:ext cx="534377" cy="259045"/>
    <xdr:sp macro="" textlink="">
      <xdr:nvSpPr>
        <xdr:cNvPr id="366" name="テキスト ボックス 365"/>
        <xdr:cNvSpPr txBox="1"/>
      </xdr:nvSpPr>
      <xdr:spPr>
        <a:xfrm>
          <a:off x="9372111" y="965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143352</xdr:rowOff>
    </xdr:from>
    <xdr:to>
      <xdr:col>46</xdr:col>
      <xdr:colOff>38100</xdr:colOff>
      <xdr:row>58</xdr:row>
      <xdr:rowOff>73502</xdr:rowOff>
    </xdr:to>
    <xdr:sp macro="" textlink="">
      <xdr:nvSpPr>
        <xdr:cNvPr id="367" name="楕円 366"/>
        <xdr:cNvSpPr/>
      </xdr:nvSpPr>
      <xdr:spPr>
        <a:xfrm>
          <a:off x="8699500" y="99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90029</xdr:rowOff>
    </xdr:from>
    <xdr:ext cx="534377" cy="259045"/>
    <xdr:sp macro="" textlink="">
      <xdr:nvSpPr>
        <xdr:cNvPr id="368" name="テキスト ボックス 367"/>
        <xdr:cNvSpPr txBox="1"/>
      </xdr:nvSpPr>
      <xdr:spPr>
        <a:xfrm>
          <a:off x="8483111" y="969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142979</xdr:rowOff>
    </xdr:from>
    <xdr:to>
      <xdr:col>41</xdr:col>
      <xdr:colOff>101600</xdr:colOff>
      <xdr:row>58</xdr:row>
      <xdr:rowOff>73129</xdr:rowOff>
    </xdr:to>
    <xdr:sp macro="" textlink="">
      <xdr:nvSpPr>
        <xdr:cNvPr id="369" name="楕円 368"/>
        <xdr:cNvSpPr/>
      </xdr:nvSpPr>
      <xdr:spPr>
        <a:xfrm>
          <a:off x="7810500" y="991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89656</xdr:rowOff>
    </xdr:from>
    <xdr:ext cx="534377" cy="259045"/>
    <xdr:sp macro="" textlink="">
      <xdr:nvSpPr>
        <xdr:cNvPr id="370" name="テキスト ボックス 369"/>
        <xdr:cNvSpPr txBox="1"/>
      </xdr:nvSpPr>
      <xdr:spPr>
        <a:xfrm>
          <a:off x="7594111" y="969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145135</xdr:rowOff>
    </xdr:from>
    <xdr:to>
      <xdr:col>36</xdr:col>
      <xdr:colOff>165100</xdr:colOff>
      <xdr:row>58</xdr:row>
      <xdr:rowOff>75285</xdr:rowOff>
    </xdr:to>
    <xdr:sp macro="" textlink="">
      <xdr:nvSpPr>
        <xdr:cNvPr id="371" name="楕円 370"/>
        <xdr:cNvSpPr/>
      </xdr:nvSpPr>
      <xdr:spPr>
        <a:xfrm>
          <a:off x="6921500" y="99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91812</xdr:rowOff>
    </xdr:from>
    <xdr:ext cx="534377" cy="259045"/>
    <xdr:sp macro="" textlink="">
      <xdr:nvSpPr>
        <xdr:cNvPr id="372" name="テキスト ボックス 371"/>
        <xdr:cNvSpPr txBox="1"/>
      </xdr:nvSpPr>
      <xdr:spPr>
        <a:xfrm>
          <a:off x="6705111" y="96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161837</xdr:rowOff>
    </xdr:from>
    <xdr:to>
      <xdr:col>55</xdr:col>
      <xdr:colOff>0</xdr:colOff>
      <xdr:row>77</xdr:row>
      <xdr:rowOff>166751</xdr:rowOff>
    </xdr:to>
    <xdr:cxnSp macro="">
      <xdr:nvCxnSpPr>
        <xdr:cNvPr id="401" name="直線コネクタ 400"/>
        <xdr:cNvCxnSpPr/>
      </xdr:nvCxnSpPr>
      <xdr:spPr>
        <a:xfrm>
          <a:off x="9639300" y="13363487"/>
          <a:ext cx="8382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112973</xdr:rowOff>
    </xdr:from>
    <xdr:to>
      <xdr:col>50</xdr:col>
      <xdr:colOff>114300</xdr:colOff>
      <xdr:row>77</xdr:row>
      <xdr:rowOff>161837</xdr:rowOff>
    </xdr:to>
    <xdr:cxnSp macro="">
      <xdr:nvCxnSpPr>
        <xdr:cNvPr id="404" name="直線コネクタ 403"/>
        <xdr:cNvCxnSpPr/>
      </xdr:nvCxnSpPr>
      <xdr:spPr>
        <a:xfrm>
          <a:off x="8750300" y="13314623"/>
          <a:ext cx="8890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112973</xdr:rowOff>
    </xdr:from>
    <xdr:to>
      <xdr:col>45</xdr:col>
      <xdr:colOff>177800</xdr:colOff>
      <xdr:row>77</xdr:row>
      <xdr:rowOff>154578</xdr:rowOff>
    </xdr:to>
    <xdr:cxnSp macro="">
      <xdr:nvCxnSpPr>
        <xdr:cNvPr id="407" name="直線コネクタ 406"/>
        <xdr:cNvCxnSpPr/>
      </xdr:nvCxnSpPr>
      <xdr:spPr>
        <a:xfrm flipV="1">
          <a:off x="7861300" y="1331462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154578</xdr:rowOff>
    </xdr:from>
    <xdr:to>
      <xdr:col>41</xdr:col>
      <xdr:colOff>50800</xdr:colOff>
      <xdr:row>78</xdr:row>
      <xdr:rowOff>5435</xdr:rowOff>
    </xdr:to>
    <xdr:cxnSp macro="">
      <xdr:nvCxnSpPr>
        <xdr:cNvPr id="410" name="直線コネクタ 409"/>
        <xdr:cNvCxnSpPr/>
      </xdr:nvCxnSpPr>
      <xdr:spPr>
        <a:xfrm flipV="1">
          <a:off x="6972300" y="13356228"/>
          <a:ext cx="8890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47362</xdr:rowOff>
    </xdr:from>
    <xdr:ext cx="534377" cy="259045"/>
    <xdr:sp macro="" textlink="">
      <xdr:nvSpPr>
        <xdr:cNvPr id="414" name="テキスト ボックス 413"/>
        <xdr:cNvSpPr txBox="1"/>
      </xdr:nvSpPr>
      <xdr:spPr>
        <a:xfrm>
          <a:off x="6705111"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115951</xdr:rowOff>
    </xdr:from>
    <xdr:to>
      <xdr:col>55</xdr:col>
      <xdr:colOff>50800</xdr:colOff>
      <xdr:row>78</xdr:row>
      <xdr:rowOff>46101</xdr:rowOff>
    </xdr:to>
    <xdr:sp macro="" textlink="">
      <xdr:nvSpPr>
        <xdr:cNvPr id="420" name="楕円 419"/>
        <xdr:cNvSpPr/>
      </xdr:nvSpPr>
      <xdr:spPr>
        <a:xfrm>
          <a:off x="10426700" y="1331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138828</xdr:rowOff>
    </xdr:from>
    <xdr:ext cx="534377" cy="259045"/>
    <xdr:sp macro="" textlink="">
      <xdr:nvSpPr>
        <xdr:cNvPr id="421" name="商工費該当値テキスト"/>
        <xdr:cNvSpPr txBox="1"/>
      </xdr:nvSpPr>
      <xdr:spPr>
        <a:xfrm>
          <a:off x="10528300" y="1316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111037</xdr:rowOff>
    </xdr:from>
    <xdr:to>
      <xdr:col>50</xdr:col>
      <xdr:colOff>165100</xdr:colOff>
      <xdr:row>78</xdr:row>
      <xdr:rowOff>41187</xdr:rowOff>
    </xdr:to>
    <xdr:sp macro="" textlink="">
      <xdr:nvSpPr>
        <xdr:cNvPr id="422" name="楕円 421"/>
        <xdr:cNvSpPr/>
      </xdr:nvSpPr>
      <xdr:spPr>
        <a:xfrm>
          <a:off x="9588500" y="133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32314</xdr:rowOff>
    </xdr:from>
    <xdr:ext cx="534377" cy="259045"/>
    <xdr:sp macro="" textlink="">
      <xdr:nvSpPr>
        <xdr:cNvPr id="423" name="テキスト ボックス 422"/>
        <xdr:cNvSpPr txBox="1"/>
      </xdr:nvSpPr>
      <xdr:spPr>
        <a:xfrm>
          <a:off x="9372111" y="1340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62173</xdr:rowOff>
    </xdr:from>
    <xdr:to>
      <xdr:col>46</xdr:col>
      <xdr:colOff>38100</xdr:colOff>
      <xdr:row>77</xdr:row>
      <xdr:rowOff>163773</xdr:rowOff>
    </xdr:to>
    <xdr:sp macro="" textlink="">
      <xdr:nvSpPr>
        <xdr:cNvPr id="424" name="楕円 423"/>
        <xdr:cNvSpPr/>
      </xdr:nvSpPr>
      <xdr:spPr>
        <a:xfrm>
          <a:off x="8699500" y="132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8850</xdr:rowOff>
    </xdr:from>
    <xdr:ext cx="534377" cy="259045"/>
    <xdr:sp macro="" textlink="">
      <xdr:nvSpPr>
        <xdr:cNvPr id="425" name="テキスト ボックス 424"/>
        <xdr:cNvSpPr txBox="1"/>
      </xdr:nvSpPr>
      <xdr:spPr>
        <a:xfrm>
          <a:off x="8483111" y="130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103778</xdr:rowOff>
    </xdr:from>
    <xdr:to>
      <xdr:col>41</xdr:col>
      <xdr:colOff>101600</xdr:colOff>
      <xdr:row>78</xdr:row>
      <xdr:rowOff>33928</xdr:rowOff>
    </xdr:to>
    <xdr:sp macro="" textlink="">
      <xdr:nvSpPr>
        <xdr:cNvPr id="426" name="楕円 425"/>
        <xdr:cNvSpPr/>
      </xdr:nvSpPr>
      <xdr:spPr>
        <a:xfrm>
          <a:off x="7810500" y="133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25055</xdr:rowOff>
    </xdr:from>
    <xdr:ext cx="534377" cy="259045"/>
    <xdr:sp macro="" textlink="">
      <xdr:nvSpPr>
        <xdr:cNvPr id="427" name="テキスト ボックス 426"/>
        <xdr:cNvSpPr txBox="1"/>
      </xdr:nvSpPr>
      <xdr:spPr>
        <a:xfrm>
          <a:off x="7594111" y="1339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28" name="楕円 427"/>
        <xdr:cNvSpPr/>
      </xdr:nvSpPr>
      <xdr:spPr>
        <a:xfrm>
          <a:off x="6921500" y="1332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72762</xdr:rowOff>
    </xdr:from>
    <xdr:ext cx="534377" cy="259045"/>
    <xdr:sp macro="" textlink="">
      <xdr:nvSpPr>
        <xdr:cNvPr id="429" name="テキスト ボックス 428"/>
        <xdr:cNvSpPr txBox="1"/>
      </xdr:nvSpPr>
      <xdr:spPr>
        <a:xfrm>
          <a:off x="6705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130567</xdr:rowOff>
    </xdr:from>
    <xdr:to>
      <xdr:col>55</xdr:col>
      <xdr:colOff>0</xdr:colOff>
      <xdr:row>97</xdr:row>
      <xdr:rowOff>142923</xdr:rowOff>
    </xdr:to>
    <xdr:cxnSp macro="">
      <xdr:nvCxnSpPr>
        <xdr:cNvPr id="458" name="直線コネクタ 457"/>
        <xdr:cNvCxnSpPr/>
      </xdr:nvCxnSpPr>
      <xdr:spPr>
        <a:xfrm flipV="1">
          <a:off x="9639300" y="16761217"/>
          <a:ext cx="8382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142923</xdr:rowOff>
    </xdr:from>
    <xdr:to>
      <xdr:col>50</xdr:col>
      <xdr:colOff>114300</xdr:colOff>
      <xdr:row>97</xdr:row>
      <xdr:rowOff>152364</xdr:rowOff>
    </xdr:to>
    <xdr:cxnSp macro="">
      <xdr:nvCxnSpPr>
        <xdr:cNvPr id="461" name="直線コネクタ 460"/>
        <xdr:cNvCxnSpPr/>
      </xdr:nvCxnSpPr>
      <xdr:spPr>
        <a:xfrm flipV="1">
          <a:off x="8750300" y="16773573"/>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152364</xdr:rowOff>
    </xdr:from>
    <xdr:to>
      <xdr:col>45</xdr:col>
      <xdr:colOff>177800</xdr:colOff>
      <xdr:row>98</xdr:row>
      <xdr:rowOff>4823</xdr:rowOff>
    </xdr:to>
    <xdr:cxnSp macro="">
      <xdr:nvCxnSpPr>
        <xdr:cNvPr id="464" name="直線コネクタ 463"/>
        <xdr:cNvCxnSpPr/>
      </xdr:nvCxnSpPr>
      <xdr:spPr>
        <a:xfrm flipV="1">
          <a:off x="7861300" y="16783014"/>
          <a:ext cx="889000" cy="2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4823</xdr:rowOff>
    </xdr:from>
    <xdr:to>
      <xdr:col>41</xdr:col>
      <xdr:colOff>50800</xdr:colOff>
      <xdr:row>98</xdr:row>
      <xdr:rowOff>8930</xdr:rowOff>
    </xdr:to>
    <xdr:cxnSp macro="">
      <xdr:nvCxnSpPr>
        <xdr:cNvPr id="467" name="直線コネクタ 466"/>
        <xdr:cNvCxnSpPr/>
      </xdr:nvCxnSpPr>
      <xdr:spPr>
        <a:xfrm flipV="1">
          <a:off x="6972300" y="16806923"/>
          <a:ext cx="889000" cy="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xdr:cNvSpPr/>
      </xdr:nvSpPr>
      <xdr:spPr>
        <a:xfrm>
          <a:off x="69215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78185</xdr:rowOff>
    </xdr:from>
    <xdr:ext cx="534377" cy="259045"/>
    <xdr:sp macro="" textlink="">
      <xdr:nvSpPr>
        <xdr:cNvPr id="471" name="テキスト ボックス 470"/>
        <xdr:cNvSpPr txBox="1"/>
      </xdr:nvSpPr>
      <xdr:spPr>
        <a:xfrm>
          <a:off x="6705111" y="168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79767</xdr:rowOff>
    </xdr:from>
    <xdr:to>
      <xdr:col>55</xdr:col>
      <xdr:colOff>50800</xdr:colOff>
      <xdr:row>98</xdr:row>
      <xdr:rowOff>9917</xdr:rowOff>
    </xdr:to>
    <xdr:sp macro="" textlink="">
      <xdr:nvSpPr>
        <xdr:cNvPr id="477" name="楕円 476"/>
        <xdr:cNvSpPr/>
      </xdr:nvSpPr>
      <xdr:spPr>
        <a:xfrm>
          <a:off x="10426700" y="1671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102644</xdr:rowOff>
    </xdr:from>
    <xdr:ext cx="534377" cy="259045"/>
    <xdr:sp macro="" textlink="">
      <xdr:nvSpPr>
        <xdr:cNvPr id="478" name="土木費該当値テキスト"/>
        <xdr:cNvSpPr txBox="1"/>
      </xdr:nvSpPr>
      <xdr:spPr>
        <a:xfrm>
          <a:off x="10528300" y="1656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92123</xdr:rowOff>
    </xdr:from>
    <xdr:to>
      <xdr:col>50</xdr:col>
      <xdr:colOff>165100</xdr:colOff>
      <xdr:row>98</xdr:row>
      <xdr:rowOff>22273</xdr:rowOff>
    </xdr:to>
    <xdr:sp macro="" textlink="">
      <xdr:nvSpPr>
        <xdr:cNvPr id="479" name="楕円 478"/>
        <xdr:cNvSpPr/>
      </xdr:nvSpPr>
      <xdr:spPr>
        <a:xfrm>
          <a:off x="9588500" y="167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38800</xdr:rowOff>
    </xdr:from>
    <xdr:ext cx="534377" cy="259045"/>
    <xdr:sp macro="" textlink="">
      <xdr:nvSpPr>
        <xdr:cNvPr id="480" name="テキスト ボックス 479"/>
        <xdr:cNvSpPr txBox="1"/>
      </xdr:nvSpPr>
      <xdr:spPr>
        <a:xfrm>
          <a:off x="9372111" y="16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101564</xdr:rowOff>
    </xdr:from>
    <xdr:to>
      <xdr:col>46</xdr:col>
      <xdr:colOff>38100</xdr:colOff>
      <xdr:row>98</xdr:row>
      <xdr:rowOff>31714</xdr:rowOff>
    </xdr:to>
    <xdr:sp macro="" textlink="">
      <xdr:nvSpPr>
        <xdr:cNvPr id="481" name="楕円 480"/>
        <xdr:cNvSpPr/>
      </xdr:nvSpPr>
      <xdr:spPr>
        <a:xfrm>
          <a:off x="8699500" y="1673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48241</xdr:rowOff>
    </xdr:from>
    <xdr:ext cx="534377" cy="259045"/>
    <xdr:sp macro="" textlink="">
      <xdr:nvSpPr>
        <xdr:cNvPr id="482" name="テキスト ボックス 481"/>
        <xdr:cNvSpPr txBox="1"/>
      </xdr:nvSpPr>
      <xdr:spPr>
        <a:xfrm>
          <a:off x="8483111" y="165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125473</xdr:rowOff>
    </xdr:from>
    <xdr:to>
      <xdr:col>41</xdr:col>
      <xdr:colOff>101600</xdr:colOff>
      <xdr:row>98</xdr:row>
      <xdr:rowOff>55623</xdr:rowOff>
    </xdr:to>
    <xdr:sp macro="" textlink="">
      <xdr:nvSpPr>
        <xdr:cNvPr id="483" name="楕円 482"/>
        <xdr:cNvSpPr/>
      </xdr:nvSpPr>
      <xdr:spPr>
        <a:xfrm>
          <a:off x="7810500" y="167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72150</xdr:rowOff>
    </xdr:from>
    <xdr:ext cx="534377" cy="259045"/>
    <xdr:sp macro="" textlink="">
      <xdr:nvSpPr>
        <xdr:cNvPr id="484" name="テキスト ボックス 483"/>
        <xdr:cNvSpPr txBox="1"/>
      </xdr:nvSpPr>
      <xdr:spPr>
        <a:xfrm>
          <a:off x="7594111" y="1653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129580</xdr:rowOff>
    </xdr:from>
    <xdr:to>
      <xdr:col>36</xdr:col>
      <xdr:colOff>165100</xdr:colOff>
      <xdr:row>98</xdr:row>
      <xdr:rowOff>59730</xdr:rowOff>
    </xdr:to>
    <xdr:sp macro="" textlink="">
      <xdr:nvSpPr>
        <xdr:cNvPr id="485" name="楕円 484"/>
        <xdr:cNvSpPr/>
      </xdr:nvSpPr>
      <xdr:spPr>
        <a:xfrm>
          <a:off x="6921500" y="167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76257</xdr:rowOff>
    </xdr:from>
    <xdr:ext cx="534377" cy="259045"/>
    <xdr:sp macro="" textlink="">
      <xdr:nvSpPr>
        <xdr:cNvPr id="486" name="テキスト ボックス 485"/>
        <xdr:cNvSpPr txBox="1"/>
      </xdr:nvSpPr>
      <xdr:spPr>
        <a:xfrm>
          <a:off x="6705111" y="165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131151</xdr:rowOff>
    </xdr:from>
    <xdr:to>
      <xdr:col>85</xdr:col>
      <xdr:colOff>127000</xdr:colOff>
      <xdr:row>37</xdr:row>
      <xdr:rowOff>10769</xdr:rowOff>
    </xdr:to>
    <xdr:cxnSp macro="">
      <xdr:nvCxnSpPr>
        <xdr:cNvPr id="514" name="直線コネクタ 513"/>
        <xdr:cNvCxnSpPr/>
      </xdr:nvCxnSpPr>
      <xdr:spPr>
        <a:xfrm flipV="1">
          <a:off x="15481300" y="6303351"/>
          <a:ext cx="838200" cy="5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123241</xdr:rowOff>
    </xdr:from>
    <xdr:to>
      <xdr:col>81</xdr:col>
      <xdr:colOff>50800</xdr:colOff>
      <xdr:row>37</xdr:row>
      <xdr:rowOff>10769</xdr:rowOff>
    </xdr:to>
    <xdr:cxnSp macro="">
      <xdr:nvCxnSpPr>
        <xdr:cNvPr id="517" name="直線コネクタ 516"/>
        <xdr:cNvCxnSpPr/>
      </xdr:nvCxnSpPr>
      <xdr:spPr>
        <a:xfrm>
          <a:off x="14592300" y="6295441"/>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123241</xdr:rowOff>
    </xdr:from>
    <xdr:to>
      <xdr:col>76</xdr:col>
      <xdr:colOff>114300</xdr:colOff>
      <xdr:row>37</xdr:row>
      <xdr:rowOff>5055</xdr:rowOff>
    </xdr:to>
    <xdr:cxnSp macro="">
      <xdr:nvCxnSpPr>
        <xdr:cNvPr id="520" name="直線コネクタ 519"/>
        <xdr:cNvCxnSpPr/>
      </xdr:nvCxnSpPr>
      <xdr:spPr>
        <a:xfrm flipV="1">
          <a:off x="13703300" y="6295441"/>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137414</xdr:rowOff>
    </xdr:from>
    <xdr:to>
      <xdr:col>71</xdr:col>
      <xdr:colOff>177800</xdr:colOff>
      <xdr:row>37</xdr:row>
      <xdr:rowOff>5055</xdr:rowOff>
    </xdr:to>
    <xdr:cxnSp macro="">
      <xdr:nvCxnSpPr>
        <xdr:cNvPr id="523" name="直線コネクタ 522"/>
        <xdr:cNvCxnSpPr/>
      </xdr:nvCxnSpPr>
      <xdr:spPr>
        <a:xfrm>
          <a:off x="12814300" y="6309614"/>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98396</xdr:rowOff>
    </xdr:from>
    <xdr:ext cx="534377" cy="259045"/>
    <xdr:sp macro="" textlink="">
      <xdr:nvSpPr>
        <xdr:cNvPr id="527" name="テキスト ボックス 526"/>
        <xdr:cNvSpPr txBox="1"/>
      </xdr:nvSpPr>
      <xdr:spPr>
        <a:xfrm>
          <a:off x="12547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80351</xdr:rowOff>
    </xdr:from>
    <xdr:to>
      <xdr:col>85</xdr:col>
      <xdr:colOff>177800</xdr:colOff>
      <xdr:row>37</xdr:row>
      <xdr:rowOff>10501</xdr:rowOff>
    </xdr:to>
    <xdr:sp macro="" textlink="">
      <xdr:nvSpPr>
        <xdr:cNvPr id="533" name="楕円 532"/>
        <xdr:cNvSpPr/>
      </xdr:nvSpPr>
      <xdr:spPr>
        <a:xfrm>
          <a:off x="16268700" y="62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103228</xdr:rowOff>
    </xdr:from>
    <xdr:ext cx="534377" cy="259045"/>
    <xdr:sp macro="" textlink="">
      <xdr:nvSpPr>
        <xdr:cNvPr id="534" name="消防費該当値テキスト"/>
        <xdr:cNvSpPr txBox="1"/>
      </xdr:nvSpPr>
      <xdr:spPr>
        <a:xfrm>
          <a:off x="16370300" y="610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131419</xdr:rowOff>
    </xdr:from>
    <xdr:to>
      <xdr:col>81</xdr:col>
      <xdr:colOff>101600</xdr:colOff>
      <xdr:row>37</xdr:row>
      <xdr:rowOff>61569</xdr:rowOff>
    </xdr:to>
    <xdr:sp macro="" textlink="">
      <xdr:nvSpPr>
        <xdr:cNvPr id="535" name="楕円 534"/>
        <xdr:cNvSpPr/>
      </xdr:nvSpPr>
      <xdr:spPr>
        <a:xfrm>
          <a:off x="15430500" y="63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78096</xdr:rowOff>
    </xdr:from>
    <xdr:ext cx="534377" cy="259045"/>
    <xdr:sp macro="" textlink="">
      <xdr:nvSpPr>
        <xdr:cNvPr id="536" name="テキスト ボックス 535"/>
        <xdr:cNvSpPr txBox="1"/>
      </xdr:nvSpPr>
      <xdr:spPr>
        <a:xfrm>
          <a:off x="15214111" y="60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72441</xdr:rowOff>
    </xdr:from>
    <xdr:to>
      <xdr:col>76</xdr:col>
      <xdr:colOff>165100</xdr:colOff>
      <xdr:row>37</xdr:row>
      <xdr:rowOff>2591</xdr:rowOff>
    </xdr:to>
    <xdr:sp macro="" textlink="">
      <xdr:nvSpPr>
        <xdr:cNvPr id="537" name="楕円 536"/>
        <xdr:cNvSpPr/>
      </xdr:nvSpPr>
      <xdr:spPr>
        <a:xfrm>
          <a:off x="14541500" y="624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19118</xdr:rowOff>
    </xdr:from>
    <xdr:ext cx="534377" cy="259045"/>
    <xdr:sp macro="" textlink="">
      <xdr:nvSpPr>
        <xdr:cNvPr id="538" name="テキスト ボックス 537"/>
        <xdr:cNvSpPr txBox="1"/>
      </xdr:nvSpPr>
      <xdr:spPr>
        <a:xfrm>
          <a:off x="14325111" y="601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125705</xdr:rowOff>
    </xdr:from>
    <xdr:to>
      <xdr:col>72</xdr:col>
      <xdr:colOff>38100</xdr:colOff>
      <xdr:row>37</xdr:row>
      <xdr:rowOff>55855</xdr:rowOff>
    </xdr:to>
    <xdr:sp macro="" textlink="">
      <xdr:nvSpPr>
        <xdr:cNvPr id="539" name="楕円 538"/>
        <xdr:cNvSpPr/>
      </xdr:nvSpPr>
      <xdr:spPr>
        <a:xfrm>
          <a:off x="13652500" y="62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72382</xdr:rowOff>
    </xdr:from>
    <xdr:ext cx="534377" cy="259045"/>
    <xdr:sp macro="" textlink="">
      <xdr:nvSpPr>
        <xdr:cNvPr id="540" name="テキスト ボックス 539"/>
        <xdr:cNvSpPr txBox="1"/>
      </xdr:nvSpPr>
      <xdr:spPr>
        <a:xfrm>
          <a:off x="13436111" y="607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86614</xdr:rowOff>
    </xdr:from>
    <xdr:to>
      <xdr:col>67</xdr:col>
      <xdr:colOff>101600</xdr:colOff>
      <xdr:row>37</xdr:row>
      <xdr:rowOff>16764</xdr:rowOff>
    </xdr:to>
    <xdr:sp macro="" textlink="">
      <xdr:nvSpPr>
        <xdr:cNvPr id="541" name="楕円 540"/>
        <xdr:cNvSpPr/>
      </xdr:nvSpPr>
      <xdr:spPr>
        <a:xfrm>
          <a:off x="12763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7891</xdr:rowOff>
    </xdr:from>
    <xdr:ext cx="534377" cy="259045"/>
    <xdr:sp macro="" textlink="">
      <xdr:nvSpPr>
        <xdr:cNvPr id="542" name="テキスト ボックス 541"/>
        <xdr:cNvSpPr txBox="1"/>
      </xdr:nvSpPr>
      <xdr:spPr>
        <a:xfrm>
          <a:off x="12547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78329</xdr:rowOff>
    </xdr:from>
    <xdr:to>
      <xdr:col>85</xdr:col>
      <xdr:colOff>127000</xdr:colOff>
      <xdr:row>57</xdr:row>
      <xdr:rowOff>82717</xdr:rowOff>
    </xdr:to>
    <xdr:cxnSp macro="">
      <xdr:nvCxnSpPr>
        <xdr:cNvPr id="570" name="直線コネクタ 569"/>
        <xdr:cNvCxnSpPr/>
      </xdr:nvCxnSpPr>
      <xdr:spPr>
        <a:xfrm flipV="1">
          <a:off x="15481300" y="9850979"/>
          <a:ext cx="8382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71410</xdr:rowOff>
    </xdr:from>
    <xdr:to>
      <xdr:col>81</xdr:col>
      <xdr:colOff>50800</xdr:colOff>
      <xdr:row>57</xdr:row>
      <xdr:rowOff>82717</xdr:rowOff>
    </xdr:to>
    <xdr:cxnSp macro="">
      <xdr:nvCxnSpPr>
        <xdr:cNvPr id="573" name="直線コネクタ 572"/>
        <xdr:cNvCxnSpPr/>
      </xdr:nvCxnSpPr>
      <xdr:spPr>
        <a:xfrm>
          <a:off x="14592300" y="9844060"/>
          <a:ext cx="889000" cy="1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20980</xdr:rowOff>
    </xdr:from>
    <xdr:to>
      <xdr:col>76</xdr:col>
      <xdr:colOff>114300</xdr:colOff>
      <xdr:row>57</xdr:row>
      <xdr:rowOff>71410</xdr:rowOff>
    </xdr:to>
    <xdr:cxnSp macro="">
      <xdr:nvCxnSpPr>
        <xdr:cNvPr id="576" name="直線コネクタ 575"/>
        <xdr:cNvCxnSpPr/>
      </xdr:nvCxnSpPr>
      <xdr:spPr>
        <a:xfrm>
          <a:off x="13703300" y="9793630"/>
          <a:ext cx="889000" cy="5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20980</xdr:rowOff>
    </xdr:from>
    <xdr:to>
      <xdr:col>71</xdr:col>
      <xdr:colOff>177800</xdr:colOff>
      <xdr:row>57</xdr:row>
      <xdr:rowOff>46980</xdr:rowOff>
    </xdr:to>
    <xdr:cxnSp macro="">
      <xdr:nvCxnSpPr>
        <xdr:cNvPr id="579" name="直線コネクタ 578"/>
        <xdr:cNvCxnSpPr/>
      </xdr:nvCxnSpPr>
      <xdr:spPr>
        <a:xfrm flipV="1">
          <a:off x="12814300" y="9793630"/>
          <a:ext cx="889000" cy="2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xdr:cNvSpPr/>
      </xdr:nvSpPr>
      <xdr:spPr>
        <a:xfrm>
          <a:off x="12763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22501</xdr:rowOff>
    </xdr:from>
    <xdr:ext cx="534377" cy="259045"/>
    <xdr:sp macro="" textlink="">
      <xdr:nvSpPr>
        <xdr:cNvPr id="583" name="テキスト ボックス 582"/>
        <xdr:cNvSpPr txBox="1"/>
      </xdr:nvSpPr>
      <xdr:spPr>
        <a:xfrm>
          <a:off x="12547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27529</xdr:rowOff>
    </xdr:from>
    <xdr:to>
      <xdr:col>85</xdr:col>
      <xdr:colOff>177800</xdr:colOff>
      <xdr:row>57</xdr:row>
      <xdr:rowOff>129129</xdr:rowOff>
    </xdr:to>
    <xdr:sp macro="" textlink="">
      <xdr:nvSpPr>
        <xdr:cNvPr id="589" name="楕円 588"/>
        <xdr:cNvSpPr/>
      </xdr:nvSpPr>
      <xdr:spPr>
        <a:xfrm>
          <a:off x="16268700" y="980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5956</xdr:rowOff>
    </xdr:from>
    <xdr:ext cx="534377" cy="259045"/>
    <xdr:sp macro="" textlink="">
      <xdr:nvSpPr>
        <xdr:cNvPr id="590" name="教育費該当値テキスト"/>
        <xdr:cNvSpPr txBox="1"/>
      </xdr:nvSpPr>
      <xdr:spPr>
        <a:xfrm>
          <a:off x="16370300" y="97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31917</xdr:rowOff>
    </xdr:from>
    <xdr:to>
      <xdr:col>81</xdr:col>
      <xdr:colOff>101600</xdr:colOff>
      <xdr:row>57</xdr:row>
      <xdr:rowOff>133517</xdr:rowOff>
    </xdr:to>
    <xdr:sp macro="" textlink="">
      <xdr:nvSpPr>
        <xdr:cNvPr id="591" name="楕円 590"/>
        <xdr:cNvSpPr/>
      </xdr:nvSpPr>
      <xdr:spPr>
        <a:xfrm>
          <a:off x="15430500" y="980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124644</xdr:rowOff>
    </xdr:from>
    <xdr:ext cx="534377" cy="259045"/>
    <xdr:sp macro="" textlink="">
      <xdr:nvSpPr>
        <xdr:cNvPr id="592" name="テキスト ボックス 591"/>
        <xdr:cNvSpPr txBox="1"/>
      </xdr:nvSpPr>
      <xdr:spPr>
        <a:xfrm>
          <a:off x="15214111" y="989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20610</xdr:rowOff>
    </xdr:from>
    <xdr:to>
      <xdr:col>76</xdr:col>
      <xdr:colOff>165100</xdr:colOff>
      <xdr:row>57</xdr:row>
      <xdr:rowOff>122210</xdr:rowOff>
    </xdr:to>
    <xdr:sp macro="" textlink="">
      <xdr:nvSpPr>
        <xdr:cNvPr id="593" name="楕円 592"/>
        <xdr:cNvSpPr/>
      </xdr:nvSpPr>
      <xdr:spPr>
        <a:xfrm>
          <a:off x="14541500" y="97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138737</xdr:rowOff>
    </xdr:from>
    <xdr:ext cx="534377" cy="259045"/>
    <xdr:sp macro="" textlink="">
      <xdr:nvSpPr>
        <xdr:cNvPr id="594" name="テキスト ボックス 593"/>
        <xdr:cNvSpPr txBox="1"/>
      </xdr:nvSpPr>
      <xdr:spPr>
        <a:xfrm>
          <a:off x="14325111" y="956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141630</xdr:rowOff>
    </xdr:from>
    <xdr:to>
      <xdr:col>72</xdr:col>
      <xdr:colOff>38100</xdr:colOff>
      <xdr:row>57</xdr:row>
      <xdr:rowOff>71780</xdr:rowOff>
    </xdr:to>
    <xdr:sp macro="" textlink="">
      <xdr:nvSpPr>
        <xdr:cNvPr id="595" name="楕円 594"/>
        <xdr:cNvSpPr/>
      </xdr:nvSpPr>
      <xdr:spPr>
        <a:xfrm>
          <a:off x="13652500" y="97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88307</xdr:rowOff>
    </xdr:from>
    <xdr:ext cx="534377" cy="259045"/>
    <xdr:sp macro="" textlink="">
      <xdr:nvSpPr>
        <xdr:cNvPr id="596" name="テキスト ボックス 595"/>
        <xdr:cNvSpPr txBox="1"/>
      </xdr:nvSpPr>
      <xdr:spPr>
        <a:xfrm>
          <a:off x="13436111" y="95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167630</xdr:rowOff>
    </xdr:from>
    <xdr:to>
      <xdr:col>67</xdr:col>
      <xdr:colOff>101600</xdr:colOff>
      <xdr:row>57</xdr:row>
      <xdr:rowOff>97780</xdr:rowOff>
    </xdr:to>
    <xdr:sp macro="" textlink="">
      <xdr:nvSpPr>
        <xdr:cNvPr id="597" name="楕円 596"/>
        <xdr:cNvSpPr/>
      </xdr:nvSpPr>
      <xdr:spPr>
        <a:xfrm>
          <a:off x="12763500" y="976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88907</xdr:rowOff>
    </xdr:from>
    <xdr:ext cx="534377" cy="259045"/>
    <xdr:sp macro="" textlink="">
      <xdr:nvSpPr>
        <xdr:cNvPr id="598" name="テキスト ボックス 597"/>
        <xdr:cNvSpPr txBox="1"/>
      </xdr:nvSpPr>
      <xdr:spPr>
        <a:xfrm>
          <a:off x="12547111" y="986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11633</xdr:rowOff>
    </xdr:from>
    <xdr:to>
      <xdr:col>85</xdr:col>
      <xdr:colOff>127000</xdr:colOff>
      <xdr:row>79</xdr:row>
      <xdr:rowOff>27229</xdr:rowOff>
    </xdr:to>
    <xdr:cxnSp macro="">
      <xdr:nvCxnSpPr>
        <xdr:cNvPr id="627" name="直線コネクタ 626"/>
        <xdr:cNvCxnSpPr/>
      </xdr:nvCxnSpPr>
      <xdr:spPr>
        <a:xfrm flipV="1">
          <a:off x="15481300" y="13556183"/>
          <a:ext cx="838200" cy="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27229</xdr:rowOff>
    </xdr:from>
    <xdr:to>
      <xdr:col>81</xdr:col>
      <xdr:colOff>50800</xdr:colOff>
      <xdr:row>79</xdr:row>
      <xdr:rowOff>33465</xdr:rowOff>
    </xdr:to>
    <xdr:cxnSp macro="">
      <xdr:nvCxnSpPr>
        <xdr:cNvPr id="630" name="直線コネクタ 629"/>
        <xdr:cNvCxnSpPr/>
      </xdr:nvCxnSpPr>
      <xdr:spPr>
        <a:xfrm flipV="1">
          <a:off x="14592300" y="13571779"/>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33465</xdr:rowOff>
    </xdr:from>
    <xdr:to>
      <xdr:col>76</xdr:col>
      <xdr:colOff>114300</xdr:colOff>
      <xdr:row>79</xdr:row>
      <xdr:rowOff>38976</xdr:rowOff>
    </xdr:to>
    <xdr:cxnSp macro="">
      <xdr:nvCxnSpPr>
        <xdr:cNvPr id="633" name="直線コネクタ 632"/>
        <xdr:cNvCxnSpPr/>
      </xdr:nvCxnSpPr>
      <xdr:spPr>
        <a:xfrm flipV="1">
          <a:off x="13703300" y="13578015"/>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32829</xdr:rowOff>
    </xdr:from>
    <xdr:to>
      <xdr:col>71</xdr:col>
      <xdr:colOff>177800</xdr:colOff>
      <xdr:row>79</xdr:row>
      <xdr:rowOff>38976</xdr:rowOff>
    </xdr:to>
    <xdr:cxnSp macro="">
      <xdr:nvCxnSpPr>
        <xdr:cNvPr id="636" name="直線コネクタ 635"/>
        <xdr:cNvCxnSpPr/>
      </xdr:nvCxnSpPr>
      <xdr:spPr>
        <a:xfrm>
          <a:off x="12814300" y="13577379"/>
          <a:ext cx="889000" cy="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57396</xdr:rowOff>
    </xdr:from>
    <xdr:ext cx="469744" cy="259045"/>
    <xdr:sp macro="" textlink="">
      <xdr:nvSpPr>
        <xdr:cNvPr id="640" name="テキスト ボックス 639"/>
        <xdr:cNvSpPr txBox="1"/>
      </xdr:nvSpPr>
      <xdr:spPr>
        <a:xfrm>
          <a:off x="12579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132283</xdr:rowOff>
    </xdr:from>
    <xdr:to>
      <xdr:col>85</xdr:col>
      <xdr:colOff>177800</xdr:colOff>
      <xdr:row>79</xdr:row>
      <xdr:rowOff>62433</xdr:rowOff>
    </xdr:to>
    <xdr:sp macro="" textlink="">
      <xdr:nvSpPr>
        <xdr:cNvPr id="646" name="楕円 645"/>
        <xdr:cNvSpPr/>
      </xdr:nvSpPr>
      <xdr:spPr>
        <a:xfrm>
          <a:off x="16268700" y="135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91660</xdr:rowOff>
    </xdr:from>
    <xdr:ext cx="469744" cy="259045"/>
    <xdr:sp macro="" textlink="">
      <xdr:nvSpPr>
        <xdr:cNvPr id="647" name="災害復旧費該当値テキスト"/>
        <xdr:cNvSpPr txBox="1"/>
      </xdr:nvSpPr>
      <xdr:spPr>
        <a:xfrm>
          <a:off x="16370300" y="1329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147879</xdr:rowOff>
    </xdr:from>
    <xdr:to>
      <xdr:col>81</xdr:col>
      <xdr:colOff>101600</xdr:colOff>
      <xdr:row>79</xdr:row>
      <xdr:rowOff>78029</xdr:rowOff>
    </xdr:to>
    <xdr:sp macro="" textlink="">
      <xdr:nvSpPr>
        <xdr:cNvPr id="648" name="楕円 647"/>
        <xdr:cNvSpPr/>
      </xdr:nvSpPr>
      <xdr:spPr>
        <a:xfrm>
          <a:off x="15430500" y="135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94556</xdr:rowOff>
    </xdr:from>
    <xdr:ext cx="469744" cy="259045"/>
    <xdr:sp macro="" textlink="">
      <xdr:nvSpPr>
        <xdr:cNvPr id="649" name="テキスト ボックス 648"/>
        <xdr:cNvSpPr txBox="1"/>
      </xdr:nvSpPr>
      <xdr:spPr>
        <a:xfrm>
          <a:off x="15246428" y="1329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154115</xdr:rowOff>
    </xdr:from>
    <xdr:to>
      <xdr:col>76</xdr:col>
      <xdr:colOff>165100</xdr:colOff>
      <xdr:row>79</xdr:row>
      <xdr:rowOff>84265</xdr:rowOff>
    </xdr:to>
    <xdr:sp macro="" textlink="">
      <xdr:nvSpPr>
        <xdr:cNvPr id="650" name="楕円 649"/>
        <xdr:cNvSpPr/>
      </xdr:nvSpPr>
      <xdr:spPr>
        <a:xfrm>
          <a:off x="14541500" y="135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75392</xdr:rowOff>
    </xdr:from>
    <xdr:ext cx="378565" cy="259045"/>
    <xdr:sp macro="" textlink="">
      <xdr:nvSpPr>
        <xdr:cNvPr id="651" name="テキスト ボックス 650"/>
        <xdr:cNvSpPr txBox="1"/>
      </xdr:nvSpPr>
      <xdr:spPr>
        <a:xfrm>
          <a:off x="14403017" y="13619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159626</xdr:rowOff>
    </xdr:from>
    <xdr:to>
      <xdr:col>72</xdr:col>
      <xdr:colOff>38100</xdr:colOff>
      <xdr:row>79</xdr:row>
      <xdr:rowOff>89776</xdr:rowOff>
    </xdr:to>
    <xdr:sp macro="" textlink="">
      <xdr:nvSpPr>
        <xdr:cNvPr id="652" name="楕円 651"/>
        <xdr:cNvSpPr/>
      </xdr:nvSpPr>
      <xdr:spPr>
        <a:xfrm>
          <a:off x="13652500" y="135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80903</xdr:rowOff>
    </xdr:from>
    <xdr:ext cx="378565" cy="259045"/>
    <xdr:sp macro="" textlink="">
      <xdr:nvSpPr>
        <xdr:cNvPr id="653" name="テキスト ボックス 652"/>
        <xdr:cNvSpPr txBox="1"/>
      </xdr:nvSpPr>
      <xdr:spPr>
        <a:xfrm>
          <a:off x="13514017" y="1362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153479</xdr:rowOff>
    </xdr:from>
    <xdr:to>
      <xdr:col>67</xdr:col>
      <xdr:colOff>101600</xdr:colOff>
      <xdr:row>79</xdr:row>
      <xdr:rowOff>83629</xdr:rowOff>
    </xdr:to>
    <xdr:sp macro="" textlink="">
      <xdr:nvSpPr>
        <xdr:cNvPr id="654" name="楕円 653"/>
        <xdr:cNvSpPr/>
      </xdr:nvSpPr>
      <xdr:spPr>
        <a:xfrm>
          <a:off x="12763500" y="13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74756</xdr:rowOff>
    </xdr:from>
    <xdr:ext cx="378565" cy="259045"/>
    <xdr:sp macro="" textlink="">
      <xdr:nvSpPr>
        <xdr:cNvPr id="655" name="テキスト ボックス 654"/>
        <xdr:cNvSpPr txBox="1"/>
      </xdr:nvSpPr>
      <xdr:spPr>
        <a:xfrm>
          <a:off x="12625017" y="13619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76753</xdr:rowOff>
    </xdr:from>
    <xdr:to>
      <xdr:col>85</xdr:col>
      <xdr:colOff>127000</xdr:colOff>
      <xdr:row>94</xdr:row>
      <xdr:rowOff>135488</xdr:rowOff>
    </xdr:to>
    <xdr:cxnSp macro="">
      <xdr:nvCxnSpPr>
        <xdr:cNvPr id="686" name="直線コネクタ 685"/>
        <xdr:cNvCxnSpPr/>
      </xdr:nvCxnSpPr>
      <xdr:spPr>
        <a:xfrm>
          <a:off x="15481300" y="16193053"/>
          <a:ext cx="838200" cy="5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64295</xdr:rowOff>
    </xdr:from>
    <xdr:to>
      <xdr:col>81</xdr:col>
      <xdr:colOff>50800</xdr:colOff>
      <xdr:row>94</xdr:row>
      <xdr:rowOff>76753</xdr:rowOff>
    </xdr:to>
    <xdr:cxnSp macro="">
      <xdr:nvCxnSpPr>
        <xdr:cNvPr id="689" name="直線コネクタ 688"/>
        <xdr:cNvCxnSpPr/>
      </xdr:nvCxnSpPr>
      <xdr:spPr>
        <a:xfrm>
          <a:off x="14592300" y="16180595"/>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64295</xdr:rowOff>
    </xdr:from>
    <xdr:to>
      <xdr:col>76</xdr:col>
      <xdr:colOff>114300</xdr:colOff>
      <xdr:row>94</xdr:row>
      <xdr:rowOff>103794</xdr:rowOff>
    </xdr:to>
    <xdr:cxnSp macro="">
      <xdr:nvCxnSpPr>
        <xdr:cNvPr id="692" name="直線コネクタ 691"/>
        <xdr:cNvCxnSpPr/>
      </xdr:nvCxnSpPr>
      <xdr:spPr>
        <a:xfrm flipV="1">
          <a:off x="13703300" y="16180595"/>
          <a:ext cx="889000" cy="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85048</xdr:rowOff>
    </xdr:from>
    <xdr:to>
      <xdr:col>71</xdr:col>
      <xdr:colOff>177800</xdr:colOff>
      <xdr:row>94</xdr:row>
      <xdr:rowOff>103794</xdr:rowOff>
    </xdr:to>
    <xdr:cxnSp macro="">
      <xdr:nvCxnSpPr>
        <xdr:cNvPr id="695" name="直線コネクタ 694"/>
        <xdr:cNvCxnSpPr/>
      </xdr:nvCxnSpPr>
      <xdr:spPr>
        <a:xfrm>
          <a:off x="12814300" y="16201348"/>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152141</xdr:rowOff>
    </xdr:from>
    <xdr:to>
      <xdr:col>67</xdr:col>
      <xdr:colOff>101600</xdr:colOff>
      <xdr:row>95</xdr:row>
      <xdr:rowOff>82291</xdr:rowOff>
    </xdr:to>
    <xdr:sp macro="" textlink="">
      <xdr:nvSpPr>
        <xdr:cNvPr id="698" name="フローチャート: 判断 697"/>
        <xdr:cNvSpPr/>
      </xdr:nvSpPr>
      <xdr:spPr>
        <a:xfrm>
          <a:off x="12763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73418</xdr:rowOff>
    </xdr:from>
    <xdr:ext cx="534377" cy="259045"/>
    <xdr:sp macro="" textlink="">
      <xdr:nvSpPr>
        <xdr:cNvPr id="699" name="テキスト ボックス 698"/>
        <xdr:cNvSpPr txBox="1"/>
      </xdr:nvSpPr>
      <xdr:spPr>
        <a:xfrm>
          <a:off x="12547111" y="1636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84688</xdr:rowOff>
    </xdr:from>
    <xdr:to>
      <xdr:col>85</xdr:col>
      <xdr:colOff>177800</xdr:colOff>
      <xdr:row>95</xdr:row>
      <xdr:rowOff>14838</xdr:rowOff>
    </xdr:to>
    <xdr:sp macro="" textlink="">
      <xdr:nvSpPr>
        <xdr:cNvPr id="705" name="楕円 704"/>
        <xdr:cNvSpPr/>
      </xdr:nvSpPr>
      <xdr:spPr>
        <a:xfrm>
          <a:off x="16268700" y="1620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107565</xdr:rowOff>
    </xdr:from>
    <xdr:ext cx="534377" cy="259045"/>
    <xdr:sp macro="" textlink="">
      <xdr:nvSpPr>
        <xdr:cNvPr id="706" name="公債費該当値テキスト"/>
        <xdr:cNvSpPr txBox="1"/>
      </xdr:nvSpPr>
      <xdr:spPr>
        <a:xfrm>
          <a:off x="16370300" y="1605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25953</xdr:rowOff>
    </xdr:from>
    <xdr:to>
      <xdr:col>81</xdr:col>
      <xdr:colOff>101600</xdr:colOff>
      <xdr:row>94</xdr:row>
      <xdr:rowOff>127553</xdr:rowOff>
    </xdr:to>
    <xdr:sp macro="" textlink="">
      <xdr:nvSpPr>
        <xdr:cNvPr id="707" name="楕円 706"/>
        <xdr:cNvSpPr/>
      </xdr:nvSpPr>
      <xdr:spPr>
        <a:xfrm>
          <a:off x="15430500" y="161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144080</xdr:rowOff>
    </xdr:from>
    <xdr:ext cx="534377" cy="259045"/>
    <xdr:sp macro="" textlink="">
      <xdr:nvSpPr>
        <xdr:cNvPr id="708" name="テキスト ボックス 707"/>
        <xdr:cNvSpPr txBox="1"/>
      </xdr:nvSpPr>
      <xdr:spPr>
        <a:xfrm>
          <a:off x="15214111" y="159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13495</xdr:rowOff>
    </xdr:from>
    <xdr:to>
      <xdr:col>76</xdr:col>
      <xdr:colOff>165100</xdr:colOff>
      <xdr:row>94</xdr:row>
      <xdr:rowOff>115095</xdr:rowOff>
    </xdr:to>
    <xdr:sp macro="" textlink="">
      <xdr:nvSpPr>
        <xdr:cNvPr id="709" name="楕円 708"/>
        <xdr:cNvSpPr/>
      </xdr:nvSpPr>
      <xdr:spPr>
        <a:xfrm>
          <a:off x="14541500" y="161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131622</xdr:rowOff>
    </xdr:from>
    <xdr:ext cx="534377" cy="259045"/>
    <xdr:sp macro="" textlink="">
      <xdr:nvSpPr>
        <xdr:cNvPr id="710" name="テキスト ボックス 709"/>
        <xdr:cNvSpPr txBox="1"/>
      </xdr:nvSpPr>
      <xdr:spPr>
        <a:xfrm>
          <a:off x="14325111" y="1590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52994</xdr:rowOff>
    </xdr:from>
    <xdr:to>
      <xdr:col>72</xdr:col>
      <xdr:colOff>38100</xdr:colOff>
      <xdr:row>94</xdr:row>
      <xdr:rowOff>154594</xdr:rowOff>
    </xdr:to>
    <xdr:sp macro="" textlink="">
      <xdr:nvSpPr>
        <xdr:cNvPr id="711" name="楕円 710"/>
        <xdr:cNvSpPr/>
      </xdr:nvSpPr>
      <xdr:spPr>
        <a:xfrm>
          <a:off x="13652500" y="1616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171121</xdr:rowOff>
    </xdr:from>
    <xdr:ext cx="534377" cy="259045"/>
    <xdr:sp macro="" textlink="">
      <xdr:nvSpPr>
        <xdr:cNvPr id="712" name="テキスト ボックス 711"/>
        <xdr:cNvSpPr txBox="1"/>
      </xdr:nvSpPr>
      <xdr:spPr>
        <a:xfrm>
          <a:off x="13436111" y="1594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34248</xdr:rowOff>
    </xdr:from>
    <xdr:to>
      <xdr:col>67</xdr:col>
      <xdr:colOff>101600</xdr:colOff>
      <xdr:row>94</xdr:row>
      <xdr:rowOff>135848</xdr:rowOff>
    </xdr:to>
    <xdr:sp macro="" textlink="">
      <xdr:nvSpPr>
        <xdr:cNvPr id="713" name="楕円 712"/>
        <xdr:cNvSpPr/>
      </xdr:nvSpPr>
      <xdr:spPr>
        <a:xfrm>
          <a:off x="12763500" y="161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152375</xdr:rowOff>
    </xdr:from>
    <xdr:ext cx="534377" cy="259045"/>
    <xdr:sp macro="" textlink="">
      <xdr:nvSpPr>
        <xdr:cNvPr id="714" name="テキスト ボックス 713"/>
        <xdr:cNvSpPr txBox="1"/>
      </xdr:nvSpPr>
      <xdr:spPr>
        <a:xfrm>
          <a:off x="12547111" y="1592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衛生費は、住民一人当たり</a:t>
          </a:r>
          <a:r>
            <a:rPr kumimoji="1" lang="en-US" altLang="ja-JP" sz="1200">
              <a:latin typeface="ＭＳ Ｐゴシック" panose="020B0600070205080204" pitchFamily="50" charset="-128"/>
              <a:ea typeface="ＭＳ Ｐゴシック" panose="020B0600070205080204" pitchFamily="50" charset="-128"/>
            </a:rPr>
            <a:t>64,905</a:t>
          </a:r>
          <a:r>
            <a:rPr kumimoji="1" lang="ja-JP" altLang="en-US" sz="1200">
              <a:latin typeface="ＭＳ Ｐゴシック" panose="020B0600070205080204" pitchFamily="50" charset="-128"/>
              <a:ea typeface="ＭＳ Ｐゴシック" panose="020B0600070205080204" pitchFamily="50" charset="-128"/>
            </a:rPr>
            <a:t>円となっており、類似団体と比較して大幅に上回っている。主な要因としては、衛生費のうち病院費が類似他団体と比較してコストがかかっていることが要因となっている。これは市内に</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か所ある公立病院を維持するために、繰出しを行っていることが要因である。今後は、平成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年に策定した新公立病院改革プランに基づき、経営の効率化や経営形態の見直しなど抜本的な再編を前提とした経営改善に取り組むことで一般会計の負担低減に努める。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さらに、平成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年から比較すると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年から新衛生センター建設事業が本格化したことが要因となっている。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土木費は、住民一人当たり</a:t>
          </a:r>
          <a:r>
            <a:rPr kumimoji="1" lang="en-US" altLang="ja-JP" sz="1200">
              <a:latin typeface="ＭＳ Ｐゴシック" panose="020B0600070205080204" pitchFamily="50" charset="-128"/>
              <a:ea typeface="ＭＳ Ｐゴシック" panose="020B0600070205080204" pitchFamily="50" charset="-128"/>
            </a:rPr>
            <a:t>67,397</a:t>
          </a:r>
          <a:r>
            <a:rPr kumimoji="1" lang="ja-JP" altLang="en-US" sz="1200">
              <a:latin typeface="ＭＳ Ｐゴシック" panose="020B0600070205080204" pitchFamily="50" charset="-128"/>
              <a:ea typeface="ＭＳ Ｐゴシック" panose="020B0600070205080204" pitchFamily="50" charset="-128"/>
            </a:rPr>
            <a:t>円となっており、類似団体平均に比べ上回っているのは、合併したことにより広い市域の道路や下水道などのインフラの維持管理及び整備をしなければいけないことが主な要因である。今後も、青木斧戸線道路整備事業やリニア関連事業などの大型事業の実施により住民一人当たりのコストは高止まりすることが予想されるが、公共施設等総合管理計画に基づき、インフラ施設の適正な維持管理を図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全体として、若者の市外流出や少子高齢化に伴い人口減少が進んでいるものの、広い市域をカバーしながら行政運営を進める必要があり、さらにリニア開業までに投資的な施策を戦術的に展開する必要があるため、住民一人当たりのコストは高い水準をキープする見込みである。効率的・効果的な事業の実施だけでなく、移住・定住施策の推進により、人口増加を図ることで今後の一人当たりのコスト増加を抑制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剰余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金から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積み立て額より取り崩し額が上回ったため基金残高は減少している。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財政調整基金は坂下病院への繰出金の影響などにより、減少傾向にあり、健全な財政運営ができるよう一定水準を保つ必要があるため、歳出予算の精査や、財源確保に努める。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また、実質単年度収支は財政調整基金を多く取り崩した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、景気の回復基調により、市税が予算額以上の歳入であっ</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、昨年度よりも</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水道事業会計や駅前駐車場事業会計については料金収入などにより一般会計からの繰入金を要さない独立採算運営ができている。</a:t>
          </a:r>
        </a:p>
        <a:p>
          <a:r>
            <a:rPr kumimoji="1" lang="ja-JP" altLang="en-US" sz="1400">
              <a:latin typeface="ＭＳ ゴシック" pitchFamily="49" charset="-128"/>
              <a:ea typeface="ＭＳ ゴシック" pitchFamily="49" charset="-128"/>
            </a:rPr>
            <a:t>　それ以外の全ての事業会計についても黒字となっているが、その黒字は一般会計からの繰入金により確保されたものである。今後も事業の見直しや効率化を図り、財政の健全化を図っていく。</a:t>
          </a:r>
        </a:p>
        <a:p>
          <a:r>
            <a:rPr kumimoji="1" lang="ja-JP" altLang="en-US" sz="14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元利償還金については、公債費負担適正化計画の「返す以上に借りない」を原則として新たな借金を抑制し、毎年減少していたが、平成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地域振興基金造成のための元金償還が始まったことや、元金償還の据置期間を廃止したことで一時的に増加したが、減少に転じている。今後については、公債費負担適正化計画に基づき新規借入を抑制することで減少していく見込みである。</a:t>
          </a:r>
        </a:p>
        <a:p>
          <a:r>
            <a:rPr kumimoji="1" lang="ja-JP" altLang="en-US" sz="1200">
              <a:latin typeface="ＭＳ ゴシック" pitchFamily="49" charset="-128"/>
              <a:ea typeface="ＭＳ ゴシック" pitchFamily="49" charset="-128"/>
            </a:rPr>
            <a:t>　公営企業債の元利償還金に対する繰入金の昨年よりも減少しているものの高水準な要因については、病院事業会計に対して資金不足の解消のため特別繰出として平成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a:t>
          </a:r>
          <a:r>
            <a:rPr kumimoji="1" lang="en-US" altLang="ja-JP" sz="1200">
              <a:latin typeface="ＭＳ ゴシック" pitchFamily="49" charset="-128"/>
              <a:ea typeface="ＭＳ ゴシック" pitchFamily="49" charset="-128"/>
            </a:rPr>
            <a:t>390,000</a:t>
          </a:r>
          <a:r>
            <a:rPr kumimoji="1" lang="ja-JP" altLang="en-US" sz="1200">
              <a:latin typeface="ＭＳ ゴシック" pitchFamily="49" charset="-128"/>
              <a:ea typeface="ＭＳ ゴシック" pitchFamily="49" charset="-128"/>
            </a:rPr>
            <a:t>千円、平成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a:t>
          </a:r>
          <a:r>
            <a:rPr kumimoji="1" lang="en-US" altLang="ja-JP" sz="1200">
              <a:latin typeface="ＭＳ ゴシック" pitchFamily="49" charset="-128"/>
              <a:ea typeface="ＭＳ ゴシック" pitchFamily="49" charset="-128"/>
            </a:rPr>
            <a:t>249,000</a:t>
          </a:r>
          <a:r>
            <a:rPr kumimoji="1" lang="ja-JP" altLang="en-US" sz="1200">
              <a:latin typeface="ＭＳ ゴシック" pitchFamily="49" charset="-128"/>
              <a:ea typeface="ＭＳ ゴシック" pitchFamily="49" charset="-128"/>
            </a:rPr>
            <a:t>千円繰出しを行ったことによるものが要因として挙げられる。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一般会計等に係る地方債の現在高は、公債費負担適正化計画に基づき、平成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年度にかけて実施した「計画的な繰上返済」及び「返す以上に借りない」を原則とした取り組みにより、平成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年度地域振興基金造成のため一時的に残高は増加したものの、着実に借金残高を減らしている。</a:t>
          </a:r>
        </a:p>
        <a:p>
          <a:r>
            <a:rPr kumimoji="1" lang="ja-JP" altLang="en-US" sz="1200">
              <a:latin typeface="ＭＳ ゴシック" pitchFamily="49" charset="-128"/>
              <a:ea typeface="ＭＳ ゴシック" pitchFamily="49" charset="-128"/>
            </a:rPr>
            <a:t>　職員の計画的な採用抑制などにより将来の退職手当負担見込額は減少している。</a:t>
          </a:r>
        </a:p>
        <a:p>
          <a:r>
            <a:rPr kumimoji="1" lang="ja-JP" altLang="en-US" sz="1200">
              <a:latin typeface="ＭＳ ゴシック" pitchFamily="49" charset="-128"/>
              <a:ea typeface="ＭＳ ゴシック" pitchFamily="49" charset="-128"/>
            </a:rPr>
            <a:t>　充当可能財源等については、リニア中央新幹線まちづくり基金や公共施設整備運営基金等、将来の財政負担に備えた基金を計画的に積み立てているが、財政調整基金の残高が減少しているため、充当可能基金は減少している。</a:t>
          </a:r>
        </a:p>
        <a:p>
          <a:r>
            <a:rPr kumimoji="1" lang="ja-JP" altLang="en-US" sz="1200">
              <a:latin typeface="ＭＳ ゴシック" pitchFamily="49" charset="-128"/>
              <a:ea typeface="ＭＳ ゴシック" pitchFamily="49" charset="-128"/>
            </a:rPr>
            <a:t>　基準財政需要額算入見込額については新たに算入対象となった起債よりも、償還が終了し、算入対象から外れる起債が多いことから減少している。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岐阜県中津川市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・基金全体の残高は財政調整基金の取り崩し額が積立額を上回っているため、平成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月に財政計画を定め、将来の需要や必要性を見据え計画的な基金造成に努める。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・リニア中央新幹線まちづくり基金については、毎年度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百万円の積立てを令和元年度まで継続し、それ以降のリニア関連事業の財源として活用する。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・公共施設整備運営基金については毎年度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百万円の積み立てを継続し、将来の公共施設の維持補修や取り壊し、施設更新の財源として活用する。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の弾力性確保のために必要な一定水準の残高維持に努めることとしているが、今後リニア開業に向けその波及効果を最大限に活用するための大型事業が控えており、財政調整基金の残高は減少していく見込みである。一定水準を下回りそうな事態となった場合はリニア中央新幹線まちづくり基金と公共施設整備運営基金の積み立てをいったん休止し、財政調整基金の残高を維持すること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・リニア中央新幹線まちづくり基金・・・リニア中央新幹線を活用したまちづくりの資金に充てるため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・公共施設整備運営基金・・・公共施設を整備するとともに、施設の健全な維持管理に要する資金に充てるため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・職員退職手当基金・・・市職員の退職手当の支給に要する財源に充てるため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・しあわせづくり基金・・・健康づくりの推進、福祉活動の促進、快適な生活環境の形成等の資金に充てるため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・リニア中央新幹線まちづくり基金については、財政計画上、「毎年度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年度まで継続し、それ以降のリニア関連事業の財源として活用する。」としており、平成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年度も計画的に積み増しを行ったことにより、平成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・公共施設整備運営基金については、財政計画上、「毎年度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百万円の積み立てを継続し、将来の公共施設の維持補修や取り壊し、施設更新の財源として活用する。」としており、平成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年度も計画的に積み増しを行ったことにより、平成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・職員退職手当基金は団塊の世代の退職により退職手当が増加し、その財源とするため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月に財政計画を定め、将来の需要や必要性を見据え計画的な基金造成に努める。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及び公共施設整備運営基金については財政計画上積み立てを継続していくこととしているが、財政調整基金の残高が減少しており、今後財政調整基金が減少を続け、一定水準を下回りそうな事態となった場合はリニア中央新幹線まちづくり基金と公共施設整備運営基金の積み立てをいったん休止し、財政調整基金の残高を維持す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・財政調整基金は一般財源不足を補うため、また病院事業会計に対して資金不足の解消のため特別繰出として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百万円を繰り出しており、その財源として財政調整基金を取り崩すこととしたため、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百万円を取り崩すこととなった。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百万円に対して取り崩しが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の弾力性確保のために必要な一定水準の残高維持に努めることとしているが、今後リニア開業に向けその波及効果を最大限に活用するための大型事業が控えており、財政調整基金の残高は減少していく見込みである。一定水準を下回りそうな事態となった場合はリニア中央新幹線まちづくり基金と公共施設整備運営基金の積み立てをいったん休止し、財政調整基金の残高を維持すること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年度から借金を完済するまでの支払利子を減らすため、元金償還を一年後から始めていたものを、借り入れ直後から始めたことにより、一時的に増加した償還元金に対して減債基金を充当したことで平成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百万円に減少したが、平成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年度は積立も取り崩しもしていないため増減していない。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の償還方法を満期一括償還方式を採用していないこともあり、今後積み増す予定はないが、据え置き期間の廃止等一時的に元利償還金が増加することなどの突発的要因に対する元利償還金へ充当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78,950
77,417
676.45
41,709,841
37,913,346
3,239,923
23,700,852
33,136,677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年度の有形固定資産減価償却率は</a:t>
          </a:r>
          <a:r>
            <a:rPr kumimoji="1" lang="en-US" altLang="ja-JP" sz="1100">
              <a:solidFill>
                <a:schemeClr val="dk1"/>
              </a:solidFill>
              <a:effectLst/>
              <a:latin typeface="+mn-lt"/>
              <a:ea typeface="+mn-ea"/>
              <a:cs typeface="+mn-cs"/>
            </a:rPr>
            <a:t>56.2</a:t>
          </a:r>
          <a:r>
            <a:rPr kumimoji="1" lang="ja-JP" altLang="ja-JP" sz="1100">
              <a:solidFill>
                <a:schemeClr val="dk1"/>
              </a:solidFill>
              <a:effectLst/>
              <a:latin typeface="+mn-lt"/>
              <a:ea typeface="+mn-ea"/>
              <a:cs typeface="+mn-cs"/>
            </a:rPr>
            <a:t>％であり、</a:t>
          </a:r>
          <a:r>
            <a:rPr kumimoji="1" lang="ja-JP" altLang="en-US" sz="1100">
              <a:solidFill>
                <a:schemeClr val="dk1"/>
              </a:solidFill>
              <a:effectLst/>
              <a:latin typeface="+mn-lt"/>
              <a:ea typeface="+mn-ea"/>
              <a:cs typeface="+mn-cs"/>
            </a:rPr>
            <a:t>類似団体平均とはぼ同水準である。しかしながら、前年度からの伸び率は、毎年約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％増となっており、他団体と比較しても高い水準にあるといえる。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の対応としては、</a:t>
          </a:r>
          <a:r>
            <a:rPr kumimoji="1" lang="ja-JP" altLang="ja-JP" sz="1100">
              <a:solidFill>
                <a:schemeClr val="dk1"/>
              </a:solidFill>
              <a:effectLst/>
              <a:latin typeface="+mn-lt"/>
              <a:ea typeface="+mn-ea"/>
              <a:cs typeface="+mn-cs"/>
            </a:rPr>
            <a:t>中津川市公共施設等総合管理計画等に基づき施設の維持管理経費の削減や施設の民間移譲、統廃合を進め</a:t>
          </a:r>
          <a:r>
            <a:rPr kumimoji="1" lang="ja-JP" altLang="en-US" sz="1100">
              <a:solidFill>
                <a:schemeClr val="dk1"/>
              </a:solidFill>
              <a:effectLst/>
              <a:latin typeface="+mn-lt"/>
              <a:ea typeface="+mn-ea"/>
              <a:cs typeface="+mn-cs"/>
            </a:rPr>
            <a:t>る必要がある。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1"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29664</xdr:rowOff>
    </xdr:from>
    <xdr:to>
      <xdr:col>23</xdr:col>
      <xdr:colOff>136525</xdr:colOff>
      <xdr:row>30</xdr:row>
      <xdr:rowOff>131264</xdr:rowOff>
    </xdr:to>
    <xdr:sp macro="" textlink="">
      <xdr:nvSpPr>
        <xdr:cNvPr id="81" name="楕円 80"/>
        <xdr:cNvSpPr/>
      </xdr:nvSpPr>
      <xdr:spPr>
        <a:xfrm>
          <a:off x="47117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8091</xdr:rowOff>
    </xdr:from>
    <xdr:ext cx="405111" cy="259045"/>
    <xdr:sp macro="" textlink="">
      <xdr:nvSpPr>
        <xdr:cNvPr id="82" name="有形固定資産減価償却率該当値テキスト"/>
        <xdr:cNvSpPr txBox="1"/>
      </xdr:nvSpPr>
      <xdr:spPr>
        <a:xfrm>
          <a:off x="4813300" y="592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3" name="楕円 82"/>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80464</xdr:rowOff>
    </xdr:from>
    <xdr:to>
      <xdr:col>23</xdr:col>
      <xdr:colOff>85725</xdr:colOff>
      <xdr:row>30</xdr:row>
      <xdr:rowOff>139065</xdr:rowOff>
    </xdr:to>
    <xdr:cxnSp macro="">
      <xdr:nvCxnSpPr>
        <xdr:cNvPr id="84" name="直線コネクタ 83"/>
        <xdr:cNvCxnSpPr/>
      </xdr:nvCxnSpPr>
      <xdr:spPr>
        <a:xfrm flipV="1">
          <a:off x="4051300" y="5995489"/>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楕円 84"/>
        <xdr:cNvSpPr/>
      </xdr:nvSpPr>
      <xdr:spPr>
        <a:xfrm>
          <a:off x="3238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26217</xdr:rowOff>
    </xdr:to>
    <xdr:cxnSp macro="">
      <xdr:nvCxnSpPr>
        <xdr:cNvPr id="86" name="直線コネクタ 85"/>
        <xdr:cNvCxnSpPr/>
      </xdr:nvCxnSpPr>
      <xdr:spPr>
        <a:xfrm flipV="1">
          <a:off x="3289300" y="6054090"/>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34018</xdr:rowOff>
    </xdr:from>
    <xdr:to>
      <xdr:col>11</xdr:col>
      <xdr:colOff>187325</xdr:colOff>
      <xdr:row>31</xdr:row>
      <xdr:rowOff>135618</xdr:rowOff>
    </xdr:to>
    <xdr:sp macro="" textlink="">
      <xdr:nvSpPr>
        <xdr:cNvPr id="87" name="楕円 86"/>
        <xdr:cNvSpPr/>
      </xdr:nvSpPr>
      <xdr:spPr>
        <a:xfrm>
          <a:off x="2476500" y="61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26217</xdr:rowOff>
    </xdr:from>
    <xdr:to>
      <xdr:col>15</xdr:col>
      <xdr:colOff>136525</xdr:colOff>
      <xdr:row>31</xdr:row>
      <xdr:rowOff>84818</xdr:rowOff>
    </xdr:to>
    <xdr:cxnSp macro="">
      <xdr:nvCxnSpPr>
        <xdr:cNvPr id="88" name="直線コネクタ 87"/>
        <xdr:cNvCxnSpPr/>
      </xdr:nvCxnSpPr>
      <xdr:spPr>
        <a:xfrm flipV="1">
          <a:off x="2527300" y="6112692"/>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89" name="n_1aveValue有形固定資産減価償却率"/>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0" name="n_2aveValue有形固定資産減価償却率"/>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1"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9542</xdr:rowOff>
    </xdr:from>
    <xdr:ext cx="405111" cy="259045"/>
    <xdr:sp macro="" textlink="">
      <xdr:nvSpPr>
        <xdr:cNvPr id="92" name="n_1main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93" name="n_2mainValue有形固定資産減価償却率"/>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126745</xdr:rowOff>
    </xdr:from>
    <xdr:ext cx="405111" cy="259045"/>
    <xdr:sp macro="" textlink="">
      <xdr:nvSpPr>
        <xdr:cNvPr id="94" name="n_3mainValue有形固定資産減価償却率"/>
        <xdr:cNvSpPr txBox="1"/>
      </xdr:nvSpPr>
      <xdr:spPr>
        <a:xfrm>
          <a:off x="2324744" y="6213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は類似団体平均より</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結果となっている。これは公債費負担適正化計画に基づき借金残額を減少し、将来負担額を計画的に減らしてきたことが要因である。今後も将来負担額を減少すること、基金を計画的に積み立てることを実施し、</a:t>
          </a:r>
          <a:r>
            <a:rPr kumimoji="1" lang="ja-JP" altLang="en-US" sz="1100">
              <a:solidFill>
                <a:schemeClr val="dk1"/>
              </a:solidFill>
              <a:effectLst/>
              <a:latin typeface="+mn-lt"/>
              <a:ea typeface="+mn-ea"/>
              <a:cs typeface="+mn-cs"/>
            </a:rPr>
            <a:t>比率の減少</a:t>
          </a:r>
          <a:r>
            <a:rPr kumimoji="1" lang="ja-JP" altLang="ja-JP" sz="1100">
              <a:solidFill>
                <a:schemeClr val="dk1"/>
              </a:solidFill>
              <a:effectLst/>
              <a:latin typeface="+mn-lt"/>
              <a:ea typeface="+mn-ea"/>
              <a:cs typeface="+mn-cs"/>
            </a:rPr>
            <a:t>に取り組む。</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28" name="債務償還比率平均値テキスト"/>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160712</xdr:rowOff>
    </xdr:from>
    <xdr:to>
      <xdr:col>76</xdr:col>
      <xdr:colOff>73025</xdr:colOff>
      <xdr:row>31</xdr:row>
      <xdr:rowOff>90862</xdr:rowOff>
    </xdr:to>
    <xdr:sp macro="" textlink="">
      <xdr:nvSpPr>
        <xdr:cNvPr id="136" name="楕円 135"/>
        <xdr:cNvSpPr/>
      </xdr:nvSpPr>
      <xdr:spPr>
        <a:xfrm>
          <a:off x="14744700" y="607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139139</xdr:rowOff>
    </xdr:from>
    <xdr:ext cx="469744" cy="259045"/>
    <xdr:sp macro="" textlink="">
      <xdr:nvSpPr>
        <xdr:cNvPr id="137" name="債務償還比率該当値テキスト"/>
        <xdr:cNvSpPr txBox="1"/>
      </xdr:nvSpPr>
      <xdr:spPr>
        <a:xfrm>
          <a:off x="14846300" y="605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153875</xdr:rowOff>
    </xdr:from>
    <xdr:to>
      <xdr:col>72</xdr:col>
      <xdr:colOff>123825</xdr:colOff>
      <xdr:row>31</xdr:row>
      <xdr:rowOff>84025</xdr:rowOff>
    </xdr:to>
    <xdr:sp macro="" textlink="">
      <xdr:nvSpPr>
        <xdr:cNvPr id="138" name="楕円 137"/>
        <xdr:cNvSpPr/>
      </xdr:nvSpPr>
      <xdr:spPr>
        <a:xfrm>
          <a:off x="14033500" y="60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33225</xdr:rowOff>
    </xdr:from>
    <xdr:to>
      <xdr:col>76</xdr:col>
      <xdr:colOff>22225</xdr:colOff>
      <xdr:row>31</xdr:row>
      <xdr:rowOff>40062</xdr:rowOff>
    </xdr:to>
    <xdr:cxnSp macro="">
      <xdr:nvCxnSpPr>
        <xdr:cNvPr id="139" name="直線コネクタ 138"/>
        <xdr:cNvCxnSpPr/>
      </xdr:nvCxnSpPr>
      <xdr:spPr>
        <a:xfrm>
          <a:off x="14084300" y="6119700"/>
          <a:ext cx="7112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0"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75152</xdr:rowOff>
    </xdr:from>
    <xdr:ext cx="469744" cy="259045"/>
    <xdr:sp macro="" textlink="">
      <xdr:nvSpPr>
        <xdr:cNvPr id="141" name="n_1mainValue債務償還比率"/>
        <xdr:cNvSpPr txBox="1"/>
      </xdr:nvSpPr>
      <xdr:spPr>
        <a:xfrm>
          <a:off x="13836727" y="61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78,950
77,417
676.45
41,709,841
37,913,346
3,239,923
23,700,852
33,136,677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71" name="楕円 70"/>
        <xdr:cNvSpPr/>
      </xdr:nvSpPr>
      <xdr:spPr>
        <a:xfrm>
          <a:off x="4584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5732</xdr:rowOff>
    </xdr:from>
    <xdr:ext cx="405111" cy="259045"/>
    <xdr:sp macro="" textlink="">
      <xdr:nvSpPr>
        <xdr:cNvPr id="72" name="【道路】&#10;有形固定資産減価償却率該当値テキスト"/>
        <xdr:cNvSpPr txBox="1"/>
      </xdr:nvSpPr>
      <xdr:spPr>
        <a:xfrm>
          <a:off x="4673600"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65405</xdr:rowOff>
    </xdr:from>
    <xdr:to>
      <xdr:col>20</xdr:col>
      <xdr:colOff>38100</xdr:colOff>
      <xdr:row>38</xdr:row>
      <xdr:rowOff>167005</xdr:rowOff>
    </xdr:to>
    <xdr:sp macro="" textlink="">
      <xdr:nvSpPr>
        <xdr:cNvPr id="73" name="楕円 72"/>
        <xdr:cNvSpPr/>
      </xdr:nvSpPr>
      <xdr:spPr>
        <a:xfrm>
          <a:off x="3746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78105</xdr:rowOff>
    </xdr:from>
    <xdr:to>
      <xdr:col>24</xdr:col>
      <xdr:colOff>63500</xdr:colOff>
      <xdr:row>38</xdr:row>
      <xdr:rowOff>116205</xdr:rowOff>
    </xdr:to>
    <xdr:cxnSp macro="">
      <xdr:nvCxnSpPr>
        <xdr:cNvPr id="74" name="直線コネクタ 73"/>
        <xdr:cNvCxnSpPr/>
      </xdr:nvCxnSpPr>
      <xdr:spPr>
        <a:xfrm flipV="1">
          <a:off x="3797300" y="65932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101600</xdr:rowOff>
    </xdr:from>
    <xdr:to>
      <xdr:col>15</xdr:col>
      <xdr:colOff>101600</xdr:colOff>
      <xdr:row>39</xdr:row>
      <xdr:rowOff>31750</xdr:rowOff>
    </xdr:to>
    <xdr:sp macro="" textlink="">
      <xdr:nvSpPr>
        <xdr:cNvPr id="75" name="楕円 74"/>
        <xdr:cNvSpPr/>
      </xdr:nvSpPr>
      <xdr:spPr>
        <a:xfrm>
          <a:off x="2857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116205</xdr:rowOff>
    </xdr:from>
    <xdr:to>
      <xdr:col>19</xdr:col>
      <xdr:colOff>177800</xdr:colOff>
      <xdr:row>38</xdr:row>
      <xdr:rowOff>152400</xdr:rowOff>
    </xdr:to>
    <xdr:cxnSp macro="">
      <xdr:nvCxnSpPr>
        <xdr:cNvPr id="76" name="直線コネクタ 75"/>
        <xdr:cNvCxnSpPr/>
      </xdr:nvCxnSpPr>
      <xdr:spPr>
        <a:xfrm flipV="1">
          <a:off x="2908300" y="66313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77" name="楕円 76"/>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152400</xdr:rowOff>
    </xdr:from>
    <xdr:to>
      <xdr:col>15</xdr:col>
      <xdr:colOff>50800</xdr:colOff>
      <xdr:row>39</xdr:row>
      <xdr:rowOff>19050</xdr:rowOff>
    </xdr:to>
    <xdr:cxnSp macro="">
      <xdr:nvCxnSpPr>
        <xdr:cNvPr id="78" name="直線コネクタ 77"/>
        <xdr:cNvCxnSpPr/>
      </xdr:nvCxnSpPr>
      <xdr:spPr>
        <a:xfrm flipV="1">
          <a:off x="2019300" y="666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9"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0"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81"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158132</xdr:rowOff>
    </xdr:from>
    <xdr:ext cx="405111" cy="259045"/>
    <xdr:sp macro="" textlink="">
      <xdr:nvSpPr>
        <xdr:cNvPr id="82" name="n_1mainValue【道路】&#10;有形固定資産減価償却率"/>
        <xdr:cNvSpPr txBox="1"/>
      </xdr:nvSpPr>
      <xdr:spPr>
        <a:xfrm>
          <a:off x="358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22877</xdr:rowOff>
    </xdr:from>
    <xdr:ext cx="405111" cy="259045"/>
    <xdr:sp macro="" textlink="">
      <xdr:nvSpPr>
        <xdr:cNvPr id="83" name="n_2mainValue【道路】&#10;有形固定資産減価償却率"/>
        <xdr:cNvSpPr txBox="1"/>
      </xdr:nvSpPr>
      <xdr:spPr>
        <a:xfrm>
          <a:off x="2705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84" name="n_3mainValue【道路】&#10;有形固定資産減価償却率"/>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3"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16370</xdr:rowOff>
    </xdr:from>
    <xdr:to>
      <xdr:col>55</xdr:col>
      <xdr:colOff>50800</xdr:colOff>
      <xdr:row>39</xdr:row>
      <xdr:rowOff>117970</xdr:rowOff>
    </xdr:to>
    <xdr:sp macro="" textlink="">
      <xdr:nvSpPr>
        <xdr:cNvPr id="123" name="楕円 122"/>
        <xdr:cNvSpPr/>
      </xdr:nvSpPr>
      <xdr:spPr>
        <a:xfrm>
          <a:off x="10426700" y="67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39247</xdr:rowOff>
    </xdr:from>
    <xdr:ext cx="534377" cy="259045"/>
    <xdr:sp macro="" textlink="">
      <xdr:nvSpPr>
        <xdr:cNvPr id="124" name="【道路】&#10;一人当たり延長該当値テキスト"/>
        <xdr:cNvSpPr txBox="1"/>
      </xdr:nvSpPr>
      <xdr:spPr>
        <a:xfrm>
          <a:off x="10515600" y="655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20524</xdr:rowOff>
    </xdr:from>
    <xdr:to>
      <xdr:col>50</xdr:col>
      <xdr:colOff>165100</xdr:colOff>
      <xdr:row>39</xdr:row>
      <xdr:rowOff>122124</xdr:rowOff>
    </xdr:to>
    <xdr:sp macro="" textlink="">
      <xdr:nvSpPr>
        <xdr:cNvPr id="125" name="楕円 124"/>
        <xdr:cNvSpPr/>
      </xdr:nvSpPr>
      <xdr:spPr>
        <a:xfrm>
          <a:off x="9588500" y="67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67170</xdr:rowOff>
    </xdr:from>
    <xdr:to>
      <xdr:col>55</xdr:col>
      <xdr:colOff>0</xdr:colOff>
      <xdr:row>39</xdr:row>
      <xdr:rowOff>71324</xdr:rowOff>
    </xdr:to>
    <xdr:cxnSp macro="">
      <xdr:nvCxnSpPr>
        <xdr:cNvPr id="126" name="直線コネクタ 125"/>
        <xdr:cNvCxnSpPr/>
      </xdr:nvCxnSpPr>
      <xdr:spPr>
        <a:xfrm flipV="1">
          <a:off x="9639300" y="6753720"/>
          <a:ext cx="8382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24600</xdr:rowOff>
    </xdr:from>
    <xdr:to>
      <xdr:col>46</xdr:col>
      <xdr:colOff>38100</xdr:colOff>
      <xdr:row>39</xdr:row>
      <xdr:rowOff>126200</xdr:rowOff>
    </xdr:to>
    <xdr:sp macro="" textlink="">
      <xdr:nvSpPr>
        <xdr:cNvPr id="127" name="楕円 126"/>
        <xdr:cNvSpPr/>
      </xdr:nvSpPr>
      <xdr:spPr>
        <a:xfrm>
          <a:off x="8699500" y="67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71324</xdr:rowOff>
    </xdr:from>
    <xdr:to>
      <xdr:col>50</xdr:col>
      <xdr:colOff>114300</xdr:colOff>
      <xdr:row>39</xdr:row>
      <xdr:rowOff>75400</xdr:rowOff>
    </xdr:to>
    <xdr:cxnSp macro="">
      <xdr:nvCxnSpPr>
        <xdr:cNvPr id="128" name="直線コネクタ 127"/>
        <xdr:cNvCxnSpPr/>
      </xdr:nvCxnSpPr>
      <xdr:spPr>
        <a:xfrm flipV="1">
          <a:off x="8750300" y="6757874"/>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28143</xdr:rowOff>
    </xdr:from>
    <xdr:to>
      <xdr:col>41</xdr:col>
      <xdr:colOff>101600</xdr:colOff>
      <xdr:row>39</xdr:row>
      <xdr:rowOff>129743</xdr:rowOff>
    </xdr:to>
    <xdr:sp macro="" textlink="">
      <xdr:nvSpPr>
        <xdr:cNvPr id="129" name="楕円 128"/>
        <xdr:cNvSpPr/>
      </xdr:nvSpPr>
      <xdr:spPr>
        <a:xfrm>
          <a:off x="7810500" y="67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75400</xdr:rowOff>
    </xdr:from>
    <xdr:to>
      <xdr:col>45</xdr:col>
      <xdr:colOff>177800</xdr:colOff>
      <xdr:row>39</xdr:row>
      <xdr:rowOff>78943</xdr:rowOff>
    </xdr:to>
    <xdr:cxnSp macro="">
      <xdr:nvCxnSpPr>
        <xdr:cNvPr id="130" name="直線コネクタ 129"/>
        <xdr:cNvCxnSpPr/>
      </xdr:nvCxnSpPr>
      <xdr:spPr>
        <a:xfrm flipV="1">
          <a:off x="7861300" y="6761950"/>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31" name="n_1aveValue【道路】&#10;一人当たり延長"/>
        <xdr:cNvSpPr txBox="1"/>
      </xdr:nvSpPr>
      <xdr:spPr>
        <a:xfrm>
          <a:off x="93594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32" name="n_2aveValue【道路】&#10;一人当たり延長"/>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169162</xdr:rowOff>
    </xdr:from>
    <xdr:ext cx="534377" cy="259045"/>
    <xdr:sp macro="" textlink="">
      <xdr:nvSpPr>
        <xdr:cNvPr id="133" name="n_3aveValue【道路】&#10;一人当たり延長"/>
        <xdr:cNvSpPr txBox="1"/>
      </xdr:nvSpPr>
      <xdr:spPr>
        <a:xfrm>
          <a:off x="7594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138651</xdr:rowOff>
    </xdr:from>
    <xdr:ext cx="534377" cy="259045"/>
    <xdr:sp macro="" textlink="">
      <xdr:nvSpPr>
        <xdr:cNvPr id="134" name="n_1mainValue【道路】&#10;一人当たり延長"/>
        <xdr:cNvSpPr txBox="1"/>
      </xdr:nvSpPr>
      <xdr:spPr>
        <a:xfrm>
          <a:off x="9359411" y="648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142727</xdr:rowOff>
    </xdr:from>
    <xdr:ext cx="534377" cy="259045"/>
    <xdr:sp macro="" textlink="">
      <xdr:nvSpPr>
        <xdr:cNvPr id="135" name="n_2mainValue【道路】&#10;一人当たり延長"/>
        <xdr:cNvSpPr txBox="1"/>
      </xdr:nvSpPr>
      <xdr:spPr>
        <a:xfrm>
          <a:off x="8483111" y="648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146270</xdr:rowOff>
    </xdr:from>
    <xdr:ext cx="534377" cy="259045"/>
    <xdr:sp macro="" textlink="">
      <xdr:nvSpPr>
        <xdr:cNvPr id="136" name="n_3mainValue【道路】&#10;一人当たり延長"/>
        <xdr:cNvSpPr txBox="1"/>
      </xdr:nvSpPr>
      <xdr:spPr>
        <a:xfrm>
          <a:off x="7594111" y="64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6"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76" name="楕円 175"/>
        <xdr:cNvSpPr/>
      </xdr:nvSpPr>
      <xdr:spPr>
        <a:xfrm>
          <a:off x="4584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160037</xdr:rowOff>
    </xdr:from>
    <xdr:ext cx="405111" cy="259045"/>
    <xdr:sp macro="" textlink="">
      <xdr:nvSpPr>
        <xdr:cNvPr id="177" name="【橋りょう・トンネル】&#10;有形固定資産減価償却率該当値テキスト"/>
        <xdr:cNvSpPr txBox="1"/>
      </xdr:nvSpPr>
      <xdr:spPr>
        <a:xfrm>
          <a:off x="4673600"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42545</xdr:rowOff>
    </xdr:from>
    <xdr:to>
      <xdr:col>20</xdr:col>
      <xdr:colOff>38100</xdr:colOff>
      <xdr:row>60</xdr:row>
      <xdr:rowOff>144145</xdr:rowOff>
    </xdr:to>
    <xdr:sp macro="" textlink="">
      <xdr:nvSpPr>
        <xdr:cNvPr id="178" name="楕円 177"/>
        <xdr:cNvSpPr/>
      </xdr:nvSpPr>
      <xdr:spPr>
        <a:xfrm>
          <a:off x="3746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60960</xdr:rowOff>
    </xdr:from>
    <xdr:to>
      <xdr:col>24</xdr:col>
      <xdr:colOff>63500</xdr:colOff>
      <xdr:row>60</xdr:row>
      <xdr:rowOff>93345</xdr:rowOff>
    </xdr:to>
    <xdr:cxnSp macro="">
      <xdr:nvCxnSpPr>
        <xdr:cNvPr id="179" name="直線コネクタ 178"/>
        <xdr:cNvCxnSpPr/>
      </xdr:nvCxnSpPr>
      <xdr:spPr>
        <a:xfrm flipV="1">
          <a:off x="3797300" y="103479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73025</xdr:rowOff>
    </xdr:from>
    <xdr:to>
      <xdr:col>15</xdr:col>
      <xdr:colOff>101600</xdr:colOff>
      <xdr:row>61</xdr:row>
      <xdr:rowOff>3175</xdr:rowOff>
    </xdr:to>
    <xdr:sp macro="" textlink="">
      <xdr:nvSpPr>
        <xdr:cNvPr id="180" name="楕円 179"/>
        <xdr:cNvSpPr/>
      </xdr:nvSpPr>
      <xdr:spPr>
        <a:xfrm>
          <a:off x="2857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93345</xdr:rowOff>
    </xdr:from>
    <xdr:to>
      <xdr:col>19</xdr:col>
      <xdr:colOff>177800</xdr:colOff>
      <xdr:row>60</xdr:row>
      <xdr:rowOff>123825</xdr:rowOff>
    </xdr:to>
    <xdr:cxnSp macro="">
      <xdr:nvCxnSpPr>
        <xdr:cNvPr id="181" name="直線コネクタ 180"/>
        <xdr:cNvCxnSpPr/>
      </xdr:nvCxnSpPr>
      <xdr:spPr>
        <a:xfrm flipV="1">
          <a:off x="2908300" y="103803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103505</xdr:rowOff>
    </xdr:from>
    <xdr:to>
      <xdr:col>10</xdr:col>
      <xdr:colOff>165100</xdr:colOff>
      <xdr:row>61</xdr:row>
      <xdr:rowOff>33655</xdr:rowOff>
    </xdr:to>
    <xdr:sp macro="" textlink="">
      <xdr:nvSpPr>
        <xdr:cNvPr id="182" name="楕円 181"/>
        <xdr:cNvSpPr/>
      </xdr:nvSpPr>
      <xdr:spPr>
        <a:xfrm>
          <a:off x="1968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123825</xdr:rowOff>
    </xdr:from>
    <xdr:to>
      <xdr:col>15</xdr:col>
      <xdr:colOff>50800</xdr:colOff>
      <xdr:row>60</xdr:row>
      <xdr:rowOff>154305</xdr:rowOff>
    </xdr:to>
    <xdr:cxnSp macro="">
      <xdr:nvCxnSpPr>
        <xdr:cNvPr id="183" name="直線コネクタ 182"/>
        <xdr:cNvCxnSpPr/>
      </xdr:nvCxnSpPr>
      <xdr:spPr>
        <a:xfrm flipV="1">
          <a:off x="2019300" y="104108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84"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85" name="n_2ave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86"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135272</xdr:rowOff>
    </xdr:from>
    <xdr:ext cx="405111" cy="259045"/>
    <xdr:sp macro="" textlink="">
      <xdr:nvSpPr>
        <xdr:cNvPr id="187" name="n_1mainValue【橋りょう・トンネル】&#10;有形固定資産減価償却率"/>
        <xdr:cNvSpPr txBox="1"/>
      </xdr:nvSpPr>
      <xdr:spPr>
        <a:xfrm>
          <a:off x="3582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165752</xdr:rowOff>
    </xdr:from>
    <xdr:ext cx="405111" cy="259045"/>
    <xdr:sp macro="" textlink="">
      <xdr:nvSpPr>
        <xdr:cNvPr id="188" name="n_2mainValue【橋りょう・トンネル】&#10;有形固定資産減価償却率"/>
        <xdr:cNvSpPr txBox="1"/>
      </xdr:nvSpPr>
      <xdr:spPr>
        <a:xfrm>
          <a:off x="2705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24782</xdr:rowOff>
    </xdr:from>
    <xdr:ext cx="405111" cy="259045"/>
    <xdr:sp macro="" textlink="">
      <xdr:nvSpPr>
        <xdr:cNvPr id="189" name="n_3mainValue【橋りょう・トンネル】&#10;有形固定資産減価償却率"/>
        <xdr:cNvSpPr txBox="1"/>
      </xdr:nvSpPr>
      <xdr:spPr>
        <a:xfrm>
          <a:off x="1816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16"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98123</xdr:rowOff>
    </xdr:from>
    <xdr:to>
      <xdr:col>55</xdr:col>
      <xdr:colOff>50800</xdr:colOff>
      <xdr:row>59</xdr:row>
      <xdr:rowOff>28273</xdr:rowOff>
    </xdr:to>
    <xdr:sp macro="" textlink="">
      <xdr:nvSpPr>
        <xdr:cNvPr id="226" name="楕円 225"/>
        <xdr:cNvSpPr/>
      </xdr:nvSpPr>
      <xdr:spPr>
        <a:xfrm>
          <a:off x="10426700" y="1004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121000</xdr:rowOff>
    </xdr:from>
    <xdr:ext cx="599010" cy="259045"/>
    <xdr:sp macro="" textlink="">
      <xdr:nvSpPr>
        <xdr:cNvPr id="227" name="【橋りょう・トンネル】&#10;一人当たり有形固定資産（償却資産）額該当値テキスト"/>
        <xdr:cNvSpPr txBox="1"/>
      </xdr:nvSpPr>
      <xdr:spPr>
        <a:xfrm>
          <a:off x="10515600" y="98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105896</xdr:rowOff>
    </xdr:from>
    <xdr:to>
      <xdr:col>50</xdr:col>
      <xdr:colOff>165100</xdr:colOff>
      <xdr:row>59</xdr:row>
      <xdr:rowOff>36046</xdr:rowOff>
    </xdr:to>
    <xdr:sp macro="" textlink="">
      <xdr:nvSpPr>
        <xdr:cNvPr id="228" name="楕円 227"/>
        <xdr:cNvSpPr/>
      </xdr:nvSpPr>
      <xdr:spPr>
        <a:xfrm>
          <a:off x="9588500" y="1004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148923</xdr:rowOff>
    </xdr:from>
    <xdr:to>
      <xdr:col>55</xdr:col>
      <xdr:colOff>0</xdr:colOff>
      <xdr:row>58</xdr:row>
      <xdr:rowOff>156696</xdr:rowOff>
    </xdr:to>
    <xdr:cxnSp macro="">
      <xdr:nvCxnSpPr>
        <xdr:cNvPr id="229" name="直線コネクタ 228"/>
        <xdr:cNvCxnSpPr/>
      </xdr:nvCxnSpPr>
      <xdr:spPr>
        <a:xfrm flipV="1">
          <a:off x="9639300" y="10093023"/>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113762</xdr:rowOff>
    </xdr:from>
    <xdr:to>
      <xdr:col>46</xdr:col>
      <xdr:colOff>38100</xdr:colOff>
      <xdr:row>59</xdr:row>
      <xdr:rowOff>43912</xdr:rowOff>
    </xdr:to>
    <xdr:sp macro="" textlink="">
      <xdr:nvSpPr>
        <xdr:cNvPr id="230" name="楕円 229"/>
        <xdr:cNvSpPr/>
      </xdr:nvSpPr>
      <xdr:spPr>
        <a:xfrm>
          <a:off x="8699500" y="100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156696</xdr:rowOff>
    </xdr:from>
    <xdr:to>
      <xdr:col>50</xdr:col>
      <xdr:colOff>114300</xdr:colOff>
      <xdr:row>58</xdr:row>
      <xdr:rowOff>164562</xdr:rowOff>
    </xdr:to>
    <xdr:cxnSp macro="">
      <xdr:nvCxnSpPr>
        <xdr:cNvPr id="231" name="直線コネクタ 230"/>
        <xdr:cNvCxnSpPr/>
      </xdr:nvCxnSpPr>
      <xdr:spPr>
        <a:xfrm flipV="1">
          <a:off x="8750300" y="10100796"/>
          <a:ext cx="889000" cy="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121796</xdr:rowOff>
    </xdr:from>
    <xdr:to>
      <xdr:col>41</xdr:col>
      <xdr:colOff>101600</xdr:colOff>
      <xdr:row>59</xdr:row>
      <xdr:rowOff>51946</xdr:rowOff>
    </xdr:to>
    <xdr:sp macro="" textlink="">
      <xdr:nvSpPr>
        <xdr:cNvPr id="232" name="楕円 231"/>
        <xdr:cNvSpPr/>
      </xdr:nvSpPr>
      <xdr:spPr>
        <a:xfrm>
          <a:off x="7810500" y="1006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164562</xdr:rowOff>
    </xdr:from>
    <xdr:to>
      <xdr:col>45</xdr:col>
      <xdr:colOff>177800</xdr:colOff>
      <xdr:row>59</xdr:row>
      <xdr:rowOff>1146</xdr:rowOff>
    </xdr:to>
    <xdr:cxnSp macro="">
      <xdr:nvCxnSpPr>
        <xdr:cNvPr id="233" name="直線コネクタ 232"/>
        <xdr:cNvCxnSpPr/>
      </xdr:nvCxnSpPr>
      <xdr:spPr>
        <a:xfrm flipV="1">
          <a:off x="7861300" y="10108662"/>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34"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35" name="n_2aveValue【橋りょう・トンネル】&#10;一人当たり有形固定資産（償却資産）額"/>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136355</xdr:rowOff>
    </xdr:from>
    <xdr:ext cx="599010" cy="259045"/>
    <xdr:sp macro="" textlink="">
      <xdr:nvSpPr>
        <xdr:cNvPr id="236" name="n_3aveValue【橋りょう・トンネル】&#10;一人当たり有形固定資産（償却資産）額"/>
        <xdr:cNvSpPr txBox="1"/>
      </xdr:nvSpPr>
      <xdr:spPr>
        <a:xfrm>
          <a:off x="7561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52573</xdr:rowOff>
    </xdr:from>
    <xdr:ext cx="599010" cy="259045"/>
    <xdr:sp macro="" textlink="">
      <xdr:nvSpPr>
        <xdr:cNvPr id="237" name="n_1mainValue【橋りょう・トンネル】&#10;一人当たり有形固定資産（償却資産）額"/>
        <xdr:cNvSpPr txBox="1"/>
      </xdr:nvSpPr>
      <xdr:spPr>
        <a:xfrm>
          <a:off x="9327095" y="982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60439</xdr:rowOff>
    </xdr:from>
    <xdr:ext cx="599010" cy="259045"/>
    <xdr:sp macro="" textlink="">
      <xdr:nvSpPr>
        <xdr:cNvPr id="238" name="n_2mainValue【橋りょう・トンネル】&#10;一人当たり有形固定資産（償却資産）額"/>
        <xdr:cNvSpPr txBox="1"/>
      </xdr:nvSpPr>
      <xdr:spPr>
        <a:xfrm>
          <a:off x="8450795" y="983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68473</xdr:rowOff>
    </xdr:from>
    <xdr:ext cx="599010" cy="259045"/>
    <xdr:sp macro="" textlink="">
      <xdr:nvSpPr>
        <xdr:cNvPr id="239" name="n_3mainValue【橋りょう・トンネル】&#10;一人当たり有形固定資産（償却資産）額"/>
        <xdr:cNvSpPr txBox="1"/>
      </xdr:nvSpPr>
      <xdr:spPr>
        <a:xfrm>
          <a:off x="7561795" y="984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70"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142421</xdr:rowOff>
    </xdr:from>
    <xdr:to>
      <xdr:col>24</xdr:col>
      <xdr:colOff>114300</xdr:colOff>
      <xdr:row>79</xdr:row>
      <xdr:rowOff>72571</xdr:rowOff>
    </xdr:to>
    <xdr:sp macro="" textlink="">
      <xdr:nvSpPr>
        <xdr:cNvPr id="280" name="楕円 279"/>
        <xdr:cNvSpPr/>
      </xdr:nvSpPr>
      <xdr:spPr>
        <a:xfrm>
          <a:off x="4584700" y="135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165298</xdr:rowOff>
    </xdr:from>
    <xdr:ext cx="405111" cy="259045"/>
    <xdr:sp macro="" textlink="">
      <xdr:nvSpPr>
        <xdr:cNvPr id="281" name="【公営住宅】&#10;有形固定資産減価償却率該当値テキスト"/>
        <xdr:cNvSpPr txBox="1"/>
      </xdr:nvSpPr>
      <xdr:spPr>
        <a:xfrm>
          <a:off x="4673600" y="1336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10161</xdr:rowOff>
    </xdr:from>
    <xdr:to>
      <xdr:col>20</xdr:col>
      <xdr:colOff>38100</xdr:colOff>
      <xdr:row>79</xdr:row>
      <xdr:rowOff>111761</xdr:rowOff>
    </xdr:to>
    <xdr:sp macro="" textlink="">
      <xdr:nvSpPr>
        <xdr:cNvPr id="282" name="楕円 281"/>
        <xdr:cNvSpPr/>
      </xdr:nvSpPr>
      <xdr:spPr>
        <a:xfrm>
          <a:off x="3746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21771</xdr:rowOff>
    </xdr:from>
    <xdr:to>
      <xdr:col>24</xdr:col>
      <xdr:colOff>63500</xdr:colOff>
      <xdr:row>79</xdr:row>
      <xdr:rowOff>60961</xdr:rowOff>
    </xdr:to>
    <xdr:cxnSp macro="">
      <xdr:nvCxnSpPr>
        <xdr:cNvPr id="283" name="直線コネクタ 282"/>
        <xdr:cNvCxnSpPr/>
      </xdr:nvCxnSpPr>
      <xdr:spPr>
        <a:xfrm flipV="1">
          <a:off x="3797300" y="13566321"/>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52614</xdr:rowOff>
    </xdr:from>
    <xdr:to>
      <xdr:col>15</xdr:col>
      <xdr:colOff>101600</xdr:colOff>
      <xdr:row>79</xdr:row>
      <xdr:rowOff>154214</xdr:rowOff>
    </xdr:to>
    <xdr:sp macro="" textlink="">
      <xdr:nvSpPr>
        <xdr:cNvPr id="284" name="楕円 283"/>
        <xdr:cNvSpPr/>
      </xdr:nvSpPr>
      <xdr:spPr>
        <a:xfrm>
          <a:off x="28575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60961</xdr:rowOff>
    </xdr:from>
    <xdr:to>
      <xdr:col>19</xdr:col>
      <xdr:colOff>177800</xdr:colOff>
      <xdr:row>79</xdr:row>
      <xdr:rowOff>103414</xdr:rowOff>
    </xdr:to>
    <xdr:cxnSp macro="">
      <xdr:nvCxnSpPr>
        <xdr:cNvPr id="285" name="直線コネクタ 284"/>
        <xdr:cNvCxnSpPr/>
      </xdr:nvCxnSpPr>
      <xdr:spPr>
        <a:xfrm flipV="1">
          <a:off x="2908300" y="1360551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90170</xdr:rowOff>
    </xdr:from>
    <xdr:to>
      <xdr:col>10</xdr:col>
      <xdr:colOff>165100</xdr:colOff>
      <xdr:row>80</xdr:row>
      <xdr:rowOff>20320</xdr:rowOff>
    </xdr:to>
    <xdr:sp macro="" textlink="">
      <xdr:nvSpPr>
        <xdr:cNvPr id="286" name="楕円 285"/>
        <xdr:cNvSpPr/>
      </xdr:nvSpPr>
      <xdr:spPr>
        <a:xfrm>
          <a:off x="1968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103414</xdr:rowOff>
    </xdr:from>
    <xdr:to>
      <xdr:col>15</xdr:col>
      <xdr:colOff>50800</xdr:colOff>
      <xdr:row>79</xdr:row>
      <xdr:rowOff>140970</xdr:rowOff>
    </xdr:to>
    <xdr:cxnSp macro="">
      <xdr:nvCxnSpPr>
        <xdr:cNvPr id="287" name="直線コネクタ 286"/>
        <xdr:cNvCxnSpPr/>
      </xdr:nvCxnSpPr>
      <xdr:spPr>
        <a:xfrm flipV="1">
          <a:off x="2019300" y="136479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88"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89"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86558</xdr:rowOff>
    </xdr:from>
    <xdr:ext cx="405111" cy="259045"/>
    <xdr:sp macro="" textlink="">
      <xdr:nvSpPr>
        <xdr:cNvPr id="290" name="n_3aveValue【公営住宅】&#10;有形固定資産減価償却率"/>
        <xdr:cNvSpPr txBox="1"/>
      </xdr:nvSpPr>
      <xdr:spPr>
        <a:xfrm>
          <a:off x="1816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128288</xdr:rowOff>
    </xdr:from>
    <xdr:ext cx="405111" cy="259045"/>
    <xdr:sp macro="" textlink="">
      <xdr:nvSpPr>
        <xdr:cNvPr id="291" name="n_1mainValue【公営住宅】&#10;有形固定資産減価償却率"/>
        <xdr:cNvSpPr txBox="1"/>
      </xdr:nvSpPr>
      <xdr:spPr>
        <a:xfrm>
          <a:off x="35820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170741</xdr:rowOff>
    </xdr:from>
    <xdr:ext cx="405111" cy="259045"/>
    <xdr:sp macro="" textlink="">
      <xdr:nvSpPr>
        <xdr:cNvPr id="292" name="n_2mainValue【公営住宅】&#10;有形固定資産減価償却率"/>
        <xdr:cNvSpPr txBox="1"/>
      </xdr:nvSpPr>
      <xdr:spPr>
        <a:xfrm>
          <a:off x="2705744" y="1337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293" name="n_3mainValue【公営住宅】&#10;有形固定資産減価償却率"/>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22"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81787</xdr:rowOff>
    </xdr:from>
    <xdr:to>
      <xdr:col>55</xdr:col>
      <xdr:colOff>50800</xdr:colOff>
      <xdr:row>84</xdr:row>
      <xdr:rowOff>11937</xdr:rowOff>
    </xdr:to>
    <xdr:sp macro="" textlink="">
      <xdr:nvSpPr>
        <xdr:cNvPr id="332" name="楕円 331"/>
        <xdr:cNvSpPr/>
      </xdr:nvSpPr>
      <xdr:spPr>
        <a:xfrm>
          <a:off x="10426700" y="143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104664</xdr:rowOff>
    </xdr:from>
    <xdr:ext cx="469744" cy="259045"/>
    <xdr:sp macro="" textlink="">
      <xdr:nvSpPr>
        <xdr:cNvPr id="333" name="【公営住宅】&#10;一人当たり面積該当値テキスト"/>
        <xdr:cNvSpPr txBox="1"/>
      </xdr:nvSpPr>
      <xdr:spPr>
        <a:xfrm>
          <a:off x="10515600" y="1416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86361</xdr:rowOff>
    </xdr:from>
    <xdr:to>
      <xdr:col>50</xdr:col>
      <xdr:colOff>165100</xdr:colOff>
      <xdr:row>84</xdr:row>
      <xdr:rowOff>16511</xdr:rowOff>
    </xdr:to>
    <xdr:sp macro="" textlink="">
      <xdr:nvSpPr>
        <xdr:cNvPr id="334" name="楕円 333"/>
        <xdr:cNvSpPr/>
      </xdr:nvSpPr>
      <xdr:spPr>
        <a:xfrm>
          <a:off x="9588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132587</xdr:rowOff>
    </xdr:from>
    <xdr:to>
      <xdr:col>55</xdr:col>
      <xdr:colOff>0</xdr:colOff>
      <xdr:row>83</xdr:row>
      <xdr:rowOff>137161</xdr:rowOff>
    </xdr:to>
    <xdr:cxnSp macro="">
      <xdr:nvCxnSpPr>
        <xdr:cNvPr id="335" name="直線コネクタ 334"/>
        <xdr:cNvCxnSpPr/>
      </xdr:nvCxnSpPr>
      <xdr:spPr>
        <a:xfrm flipV="1">
          <a:off x="9639300" y="1436293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90170</xdr:rowOff>
    </xdr:from>
    <xdr:to>
      <xdr:col>46</xdr:col>
      <xdr:colOff>38100</xdr:colOff>
      <xdr:row>84</xdr:row>
      <xdr:rowOff>20320</xdr:rowOff>
    </xdr:to>
    <xdr:sp macro="" textlink="">
      <xdr:nvSpPr>
        <xdr:cNvPr id="336" name="楕円 335"/>
        <xdr:cNvSpPr/>
      </xdr:nvSpPr>
      <xdr:spPr>
        <a:xfrm>
          <a:off x="8699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137161</xdr:rowOff>
    </xdr:from>
    <xdr:to>
      <xdr:col>50</xdr:col>
      <xdr:colOff>114300</xdr:colOff>
      <xdr:row>83</xdr:row>
      <xdr:rowOff>140970</xdr:rowOff>
    </xdr:to>
    <xdr:cxnSp macro="">
      <xdr:nvCxnSpPr>
        <xdr:cNvPr id="337" name="直線コネクタ 336"/>
        <xdr:cNvCxnSpPr/>
      </xdr:nvCxnSpPr>
      <xdr:spPr>
        <a:xfrm flipV="1">
          <a:off x="8750300" y="14367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93980</xdr:rowOff>
    </xdr:from>
    <xdr:to>
      <xdr:col>41</xdr:col>
      <xdr:colOff>101600</xdr:colOff>
      <xdr:row>84</xdr:row>
      <xdr:rowOff>24130</xdr:rowOff>
    </xdr:to>
    <xdr:sp macro="" textlink="">
      <xdr:nvSpPr>
        <xdr:cNvPr id="338" name="楕円 337"/>
        <xdr:cNvSpPr/>
      </xdr:nvSpPr>
      <xdr:spPr>
        <a:xfrm>
          <a:off x="7810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140970</xdr:rowOff>
    </xdr:from>
    <xdr:to>
      <xdr:col>45</xdr:col>
      <xdr:colOff>177800</xdr:colOff>
      <xdr:row>83</xdr:row>
      <xdr:rowOff>144780</xdr:rowOff>
    </xdr:to>
    <xdr:cxnSp macro="">
      <xdr:nvCxnSpPr>
        <xdr:cNvPr id="339" name="直線コネクタ 338"/>
        <xdr:cNvCxnSpPr/>
      </xdr:nvCxnSpPr>
      <xdr:spPr>
        <a:xfrm flipV="1">
          <a:off x="7861300" y="14371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40"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41" name="n_2ave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42" name="n_3aveValue【公営住宅】&#10;一人当たり面積"/>
        <xdr:cNvSpPr txBox="1"/>
      </xdr:nvSpPr>
      <xdr:spPr>
        <a:xfrm>
          <a:off x="7626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33038</xdr:rowOff>
    </xdr:from>
    <xdr:ext cx="469744" cy="259045"/>
    <xdr:sp macro="" textlink="">
      <xdr:nvSpPr>
        <xdr:cNvPr id="343" name="n_1mainValue【公営住宅】&#10;一人当たり面積"/>
        <xdr:cNvSpPr txBox="1"/>
      </xdr:nvSpPr>
      <xdr:spPr>
        <a:xfrm>
          <a:off x="93917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44" name="n_2mainValue【公営住宅】&#10;一人当たり面積"/>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40657</xdr:rowOff>
    </xdr:from>
    <xdr:ext cx="469744" cy="259045"/>
    <xdr:sp macro="" textlink="">
      <xdr:nvSpPr>
        <xdr:cNvPr id="345" name="n_3mainValue【公営住宅】&#10;一人当たり面積"/>
        <xdr:cNvSpPr txBox="1"/>
      </xdr:nvSpPr>
      <xdr:spPr>
        <a:xfrm>
          <a:off x="76264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91"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95" name="フローチャート: 判断 394"/>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97790</xdr:rowOff>
    </xdr:from>
    <xdr:to>
      <xdr:col>85</xdr:col>
      <xdr:colOff>177800</xdr:colOff>
      <xdr:row>36</xdr:row>
      <xdr:rowOff>27940</xdr:rowOff>
    </xdr:to>
    <xdr:sp macro="" textlink="">
      <xdr:nvSpPr>
        <xdr:cNvPr id="401" name="楕円 400"/>
        <xdr:cNvSpPr/>
      </xdr:nvSpPr>
      <xdr:spPr>
        <a:xfrm>
          <a:off x="162687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120667</xdr:rowOff>
    </xdr:from>
    <xdr:ext cx="405111" cy="259045"/>
    <xdr:sp macro="" textlink="">
      <xdr:nvSpPr>
        <xdr:cNvPr id="402" name="【認定こども園・幼稚園・保育所】&#10;有形固定資産減価償却率該当値テキスト"/>
        <xdr:cNvSpPr txBox="1"/>
      </xdr:nvSpPr>
      <xdr:spPr>
        <a:xfrm>
          <a:off x="16357600"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403" name="楕円 402"/>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148590</xdr:rowOff>
    </xdr:from>
    <xdr:to>
      <xdr:col>85</xdr:col>
      <xdr:colOff>127000</xdr:colOff>
      <xdr:row>36</xdr:row>
      <xdr:rowOff>19050</xdr:rowOff>
    </xdr:to>
    <xdr:cxnSp macro="">
      <xdr:nvCxnSpPr>
        <xdr:cNvPr id="404" name="直線コネクタ 403"/>
        <xdr:cNvCxnSpPr/>
      </xdr:nvCxnSpPr>
      <xdr:spPr>
        <a:xfrm flipV="1">
          <a:off x="15481300" y="61493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12065</xdr:rowOff>
    </xdr:from>
    <xdr:to>
      <xdr:col>76</xdr:col>
      <xdr:colOff>165100</xdr:colOff>
      <xdr:row>36</xdr:row>
      <xdr:rowOff>113665</xdr:rowOff>
    </xdr:to>
    <xdr:sp macro="" textlink="">
      <xdr:nvSpPr>
        <xdr:cNvPr id="405" name="楕円 404"/>
        <xdr:cNvSpPr/>
      </xdr:nvSpPr>
      <xdr:spPr>
        <a:xfrm>
          <a:off x="14541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62865</xdr:rowOff>
    </xdr:to>
    <xdr:cxnSp macro="">
      <xdr:nvCxnSpPr>
        <xdr:cNvPr id="406" name="直線コネクタ 405"/>
        <xdr:cNvCxnSpPr/>
      </xdr:nvCxnSpPr>
      <xdr:spPr>
        <a:xfrm flipV="1">
          <a:off x="14592300" y="61912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53975</xdr:rowOff>
    </xdr:from>
    <xdr:to>
      <xdr:col>72</xdr:col>
      <xdr:colOff>38100</xdr:colOff>
      <xdr:row>36</xdr:row>
      <xdr:rowOff>155575</xdr:rowOff>
    </xdr:to>
    <xdr:sp macro="" textlink="">
      <xdr:nvSpPr>
        <xdr:cNvPr id="407" name="楕円 406"/>
        <xdr:cNvSpPr/>
      </xdr:nvSpPr>
      <xdr:spPr>
        <a:xfrm>
          <a:off x="13652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62865</xdr:rowOff>
    </xdr:from>
    <xdr:to>
      <xdr:col>76</xdr:col>
      <xdr:colOff>114300</xdr:colOff>
      <xdr:row>36</xdr:row>
      <xdr:rowOff>104775</xdr:rowOff>
    </xdr:to>
    <xdr:cxnSp macro="">
      <xdr:nvCxnSpPr>
        <xdr:cNvPr id="408" name="直線コネクタ 407"/>
        <xdr:cNvCxnSpPr/>
      </xdr:nvCxnSpPr>
      <xdr:spPr>
        <a:xfrm flipV="1">
          <a:off x="13703300" y="62350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09"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10"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411" name="n_3aveValue【認定こども園・幼稚園・保育所】&#10;有形固定資産減価償却率"/>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412" name="n_1mainValue【認定こども園・幼稚園・保育所】&#10;有形固定資産減価償却率"/>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130192</xdr:rowOff>
    </xdr:from>
    <xdr:ext cx="405111" cy="259045"/>
    <xdr:sp macro="" textlink="">
      <xdr:nvSpPr>
        <xdr:cNvPr id="413" name="n_2mainValue【認定こども園・幼稚園・保育所】&#10;有形固定資産減価償却率"/>
        <xdr:cNvSpPr txBox="1"/>
      </xdr:nvSpPr>
      <xdr:spPr>
        <a:xfrm>
          <a:off x="14389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652</xdr:rowOff>
    </xdr:from>
    <xdr:ext cx="405111" cy="259045"/>
    <xdr:sp macro="" textlink="">
      <xdr:nvSpPr>
        <xdr:cNvPr id="414" name="n_3mainValue【認定こども園・幼稚園・保育所】&#10;有形固定資産減価償却率"/>
        <xdr:cNvSpPr txBox="1"/>
      </xdr:nvSpPr>
      <xdr:spPr>
        <a:xfrm>
          <a:off x="13500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43"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47" name="フローチャート: 判断 446"/>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93980</xdr:rowOff>
    </xdr:from>
    <xdr:to>
      <xdr:col>116</xdr:col>
      <xdr:colOff>114300</xdr:colOff>
      <xdr:row>37</xdr:row>
      <xdr:rowOff>24130</xdr:rowOff>
    </xdr:to>
    <xdr:sp macro="" textlink="">
      <xdr:nvSpPr>
        <xdr:cNvPr id="453" name="楕円 452"/>
        <xdr:cNvSpPr/>
      </xdr:nvSpPr>
      <xdr:spPr>
        <a:xfrm>
          <a:off x="22110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116857</xdr:rowOff>
    </xdr:from>
    <xdr:ext cx="469744" cy="259045"/>
    <xdr:sp macro="" textlink="">
      <xdr:nvSpPr>
        <xdr:cNvPr id="454" name="【認定こども園・幼稚園・保育所】&#10;一人当たり面積該当値テキスト"/>
        <xdr:cNvSpPr txBox="1"/>
      </xdr:nvSpPr>
      <xdr:spPr>
        <a:xfrm>
          <a:off x="22199600"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101600</xdr:rowOff>
    </xdr:from>
    <xdr:to>
      <xdr:col>112</xdr:col>
      <xdr:colOff>38100</xdr:colOff>
      <xdr:row>37</xdr:row>
      <xdr:rowOff>31750</xdr:rowOff>
    </xdr:to>
    <xdr:sp macro="" textlink="">
      <xdr:nvSpPr>
        <xdr:cNvPr id="455" name="楕円 454"/>
        <xdr:cNvSpPr/>
      </xdr:nvSpPr>
      <xdr:spPr>
        <a:xfrm>
          <a:off x="2127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144780</xdr:rowOff>
    </xdr:from>
    <xdr:to>
      <xdr:col>116</xdr:col>
      <xdr:colOff>63500</xdr:colOff>
      <xdr:row>36</xdr:row>
      <xdr:rowOff>152400</xdr:rowOff>
    </xdr:to>
    <xdr:cxnSp macro="">
      <xdr:nvCxnSpPr>
        <xdr:cNvPr id="456" name="直線コネクタ 455"/>
        <xdr:cNvCxnSpPr/>
      </xdr:nvCxnSpPr>
      <xdr:spPr>
        <a:xfrm flipV="1">
          <a:off x="21323300" y="6316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109220</xdr:rowOff>
    </xdr:from>
    <xdr:to>
      <xdr:col>107</xdr:col>
      <xdr:colOff>101600</xdr:colOff>
      <xdr:row>37</xdr:row>
      <xdr:rowOff>39370</xdr:rowOff>
    </xdr:to>
    <xdr:sp macro="" textlink="">
      <xdr:nvSpPr>
        <xdr:cNvPr id="457" name="楕円 456"/>
        <xdr:cNvSpPr/>
      </xdr:nvSpPr>
      <xdr:spPr>
        <a:xfrm>
          <a:off x="20383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152400</xdr:rowOff>
    </xdr:from>
    <xdr:to>
      <xdr:col>111</xdr:col>
      <xdr:colOff>177800</xdr:colOff>
      <xdr:row>36</xdr:row>
      <xdr:rowOff>160020</xdr:rowOff>
    </xdr:to>
    <xdr:cxnSp macro="">
      <xdr:nvCxnSpPr>
        <xdr:cNvPr id="458" name="直線コネクタ 457"/>
        <xdr:cNvCxnSpPr/>
      </xdr:nvCxnSpPr>
      <xdr:spPr>
        <a:xfrm flipV="1">
          <a:off x="20434300" y="6324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116840</xdr:rowOff>
    </xdr:from>
    <xdr:to>
      <xdr:col>102</xdr:col>
      <xdr:colOff>165100</xdr:colOff>
      <xdr:row>37</xdr:row>
      <xdr:rowOff>46990</xdr:rowOff>
    </xdr:to>
    <xdr:sp macro="" textlink="">
      <xdr:nvSpPr>
        <xdr:cNvPr id="459" name="楕円 458"/>
        <xdr:cNvSpPr/>
      </xdr:nvSpPr>
      <xdr:spPr>
        <a:xfrm>
          <a:off x="19494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160020</xdr:rowOff>
    </xdr:from>
    <xdr:to>
      <xdr:col>107</xdr:col>
      <xdr:colOff>50800</xdr:colOff>
      <xdr:row>36</xdr:row>
      <xdr:rowOff>167640</xdr:rowOff>
    </xdr:to>
    <xdr:cxnSp macro="">
      <xdr:nvCxnSpPr>
        <xdr:cNvPr id="460" name="直線コネクタ 459"/>
        <xdr:cNvCxnSpPr/>
      </xdr:nvCxnSpPr>
      <xdr:spPr>
        <a:xfrm flipV="1">
          <a:off x="19545300" y="6332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61"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62"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463" name="n_3aveValue【認定こども園・幼稚園・保育所】&#10;一人当たり面積"/>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48277</xdr:rowOff>
    </xdr:from>
    <xdr:ext cx="469744" cy="259045"/>
    <xdr:sp macro="" textlink="">
      <xdr:nvSpPr>
        <xdr:cNvPr id="464" name="n_1mainValue【認定こども園・幼稚園・保育所】&#10;一人当たり面積"/>
        <xdr:cNvSpPr txBox="1"/>
      </xdr:nvSpPr>
      <xdr:spPr>
        <a:xfrm>
          <a:off x="21075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55897</xdr:rowOff>
    </xdr:from>
    <xdr:ext cx="469744" cy="259045"/>
    <xdr:sp macro="" textlink="">
      <xdr:nvSpPr>
        <xdr:cNvPr id="465" name="n_2mainValue【認定こども園・幼稚園・保育所】&#10;一人当たり面積"/>
        <xdr:cNvSpPr txBox="1"/>
      </xdr:nvSpPr>
      <xdr:spPr>
        <a:xfrm>
          <a:off x="201994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63517</xdr:rowOff>
    </xdr:from>
    <xdr:ext cx="469744" cy="259045"/>
    <xdr:sp macro="" textlink="">
      <xdr:nvSpPr>
        <xdr:cNvPr id="466" name="n_3mainValue【認定こども園・幼稚園・保育所】&#10;一人当たり面積"/>
        <xdr:cNvSpPr txBox="1"/>
      </xdr:nvSpPr>
      <xdr:spPr>
        <a:xfrm>
          <a:off x="19310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98"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02" name="フローチャート: 判断 501"/>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508" name="楕円 507"/>
        <xdr:cNvSpPr/>
      </xdr:nvSpPr>
      <xdr:spPr>
        <a:xfrm>
          <a:off x="16268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148426</xdr:rowOff>
    </xdr:from>
    <xdr:ext cx="405111" cy="259045"/>
    <xdr:sp macro="" textlink="">
      <xdr:nvSpPr>
        <xdr:cNvPr id="509" name="【学校施設】&#10;有形固定資産減価償却率該当値テキスト"/>
        <xdr:cNvSpPr txBox="1"/>
      </xdr:nvSpPr>
      <xdr:spPr>
        <a:xfrm>
          <a:off x="163576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19413</xdr:rowOff>
    </xdr:from>
    <xdr:to>
      <xdr:col>81</xdr:col>
      <xdr:colOff>101600</xdr:colOff>
      <xdr:row>59</xdr:row>
      <xdr:rowOff>121013</xdr:rowOff>
    </xdr:to>
    <xdr:sp macro="" textlink="">
      <xdr:nvSpPr>
        <xdr:cNvPr id="510" name="楕円 509"/>
        <xdr:cNvSpPr/>
      </xdr:nvSpPr>
      <xdr:spPr>
        <a:xfrm>
          <a:off x="15430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4899</xdr:rowOff>
    </xdr:from>
    <xdr:to>
      <xdr:col>85</xdr:col>
      <xdr:colOff>127000</xdr:colOff>
      <xdr:row>59</xdr:row>
      <xdr:rowOff>70213</xdr:rowOff>
    </xdr:to>
    <xdr:cxnSp macro="">
      <xdr:nvCxnSpPr>
        <xdr:cNvPr id="511" name="直線コネクタ 510"/>
        <xdr:cNvCxnSpPr/>
      </xdr:nvCxnSpPr>
      <xdr:spPr>
        <a:xfrm flipV="1">
          <a:off x="15481300" y="1012044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78196</xdr:rowOff>
    </xdr:from>
    <xdr:to>
      <xdr:col>76</xdr:col>
      <xdr:colOff>165100</xdr:colOff>
      <xdr:row>60</xdr:row>
      <xdr:rowOff>8346</xdr:rowOff>
    </xdr:to>
    <xdr:sp macro="" textlink="">
      <xdr:nvSpPr>
        <xdr:cNvPr id="512" name="楕円 511"/>
        <xdr:cNvSpPr/>
      </xdr:nvSpPr>
      <xdr:spPr>
        <a:xfrm>
          <a:off x="14541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70213</xdr:rowOff>
    </xdr:from>
    <xdr:to>
      <xdr:col>81</xdr:col>
      <xdr:colOff>50800</xdr:colOff>
      <xdr:row>59</xdr:row>
      <xdr:rowOff>128996</xdr:rowOff>
    </xdr:to>
    <xdr:cxnSp macro="">
      <xdr:nvCxnSpPr>
        <xdr:cNvPr id="513" name="直線コネクタ 512"/>
        <xdr:cNvCxnSpPr/>
      </xdr:nvCxnSpPr>
      <xdr:spPr>
        <a:xfrm flipV="1">
          <a:off x="14592300" y="1018576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14" name="楕円 513"/>
        <xdr:cNvSpPr/>
      </xdr:nvSpPr>
      <xdr:spPr>
        <a:xfrm>
          <a:off x="13652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128996</xdr:rowOff>
    </xdr:from>
    <xdr:to>
      <xdr:col>76</xdr:col>
      <xdr:colOff>114300</xdr:colOff>
      <xdr:row>60</xdr:row>
      <xdr:rowOff>6531</xdr:rowOff>
    </xdr:to>
    <xdr:cxnSp macro="">
      <xdr:nvCxnSpPr>
        <xdr:cNvPr id="515" name="直線コネクタ 514"/>
        <xdr:cNvCxnSpPr/>
      </xdr:nvCxnSpPr>
      <xdr:spPr>
        <a:xfrm flipV="1">
          <a:off x="13703300" y="1024454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16"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17"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43560</xdr:rowOff>
    </xdr:from>
    <xdr:ext cx="405111" cy="259045"/>
    <xdr:sp macro="" textlink="">
      <xdr:nvSpPr>
        <xdr:cNvPr id="518" name="n_3aveValue【学校施設】&#10;有形固定資産減価償却率"/>
        <xdr:cNvSpPr txBox="1"/>
      </xdr:nvSpPr>
      <xdr:spPr>
        <a:xfrm>
          <a:off x="13500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137540</xdr:rowOff>
    </xdr:from>
    <xdr:ext cx="405111" cy="259045"/>
    <xdr:sp macro="" textlink="">
      <xdr:nvSpPr>
        <xdr:cNvPr id="519" name="n_1mainValue【学校施設】&#10;有形固定資産減価償却率"/>
        <xdr:cNvSpPr txBox="1"/>
      </xdr:nvSpPr>
      <xdr:spPr>
        <a:xfrm>
          <a:off x="15266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20" name="n_2mainValue【学校施設】&#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21" name="n_3mainValue【学校施設】&#10;有形固定資産減価償却率"/>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55"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59" name="フローチャート: 判断 558"/>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565" name="楕円 564"/>
        <xdr:cNvSpPr/>
      </xdr:nvSpPr>
      <xdr:spPr>
        <a:xfrm>
          <a:off x="22110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10177</xdr:rowOff>
    </xdr:from>
    <xdr:ext cx="469744" cy="259045"/>
    <xdr:sp macro="" textlink="">
      <xdr:nvSpPr>
        <xdr:cNvPr id="566" name="【学校施設】&#10;一人当たり面積該当値テキスト"/>
        <xdr:cNvSpPr txBox="1"/>
      </xdr:nvSpPr>
      <xdr:spPr>
        <a:xfrm>
          <a:off x="22199600"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2540</xdr:rowOff>
    </xdr:from>
    <xdr:to>
      <xdr:col>112</xdr:col>
      <xdr:colOff>38100</xdr:colOff>
      <xdr:row>59</xdr:row>
      <xdr:rowOff>104140</xdr:rowOff>
    </xdr:to>
    <xdr:sp macro="" textlink="">
      <xdr:nvSpPr>
        <xdr:cNvPr id="567" name="楕円 566"/>
        <xdr:cNvSpPr/>
      </xdr:nvSpPr>
      <xdr:spPr>
        <a:xfrm>
          <a:off x="21272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38100</xdr:rowOff>
    </xdr:from>
    <xdr:to>
      <xdr:col>116</xdr:col>
      <xdr:colOff>63500</xdr:colOff>
      <xdr:row>59</xdr:row>
      <xdr:rowOff>53340</xdr:rowOff>
    </xdr:to>
    <xdr:cxnSp macro="">
      <xdr:nvCxnSpPr>
        <xdr:cNvPr id="568" name="直線コネクタ 567"/>
        <xdr:cNvCxnSpPr/>
      </xdr:nvCxnSpPr>
      <xdr:spPr>
        <a:xfrm flipV="1">
          <a:off x="21323300" y="101536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17780</xdr:rowOff>
    </xdr:from>
    <xdr:to>
      <xdr:col>107</xdr:col>
      <xdr:colOff>101600</xdr:colOff>
      <xdr:row>59</xdr:row>
      <xdr:rowOff>119380</xdr:rowOff>
    </xdr:to>
    <xdr:sp macro="" textlink="">
      <xdr:nvSpPr>
        <xdr:cNvPr id="569" name="楕円 568"/>
        <xdr:cNvSpPr/>
      </xdr:nvSpPr>
      <xdr:spPr>
        <a:xfrm>
          <a:off x="20383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53340</xdr:rowOff>
    </xdr:from>
    <xdr:to>
      <xdr:col>111</xdr:col>
      <xdr:colOff>177800</xdr:colOff>
      <xdr:row>59</xdr:row>
      <xdr:rowOff>68580</xdr:rowOff>
    </xdr:to>
    <xdr:cxnSp macro="">
      <xdr:nvCxnSpPr>
        <xdr:cNvPr id="570" name="直線コネクタ 569"/>
        <xdr:cNvCxnSpPr/>
      </xdr:nvCxnSpPr>
      <xdr:spPr>
        <a:xfrm flipV="1">
          <a:off x="20434300" y="101688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31115</xdr:rowOff>
    </xdr:from>
    <xdr:to>
      <xdr:col>102</xdr:col>
      <xdr:colOff>165100</xdr:colOff>
      <xdr:row>59</xdr:row>
      <xdr:rowOff>132715</xdr:rowOff>
    </xdr:to>
    <xdr:sp macro="" textlink="">
      <xdr:nvSpPr>
        <xdr:cNvPr id="571" name="楕円 570"/>
        <xdr:cNvSpPr/>
      </xdr:nvSpPr>
      <xdr:spPr>
        <a:xfrm>
          <a:off x="19494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68580</xdr:rowOff>
    </xdr:from>
    <xdr:to>
      <xdr:col>107</xdr:col>
      <xdr:colOff>50800</xdr:colOff>
      <xdr:row>59</xdr:row>
      <xdr:rowOff>81915</xdr:rowOff>
    </xdr:to>
    <xdr:cxnSp macro="">
      <xdr:nvCxnSpPr>
        <xdr:cNvPr id="572" name="直線コネクタ 571"/>
        <xdr:cNvCxnSpPr/>
      </xdr:nvCxnSpPr>
      <xdr:spPr>
        <a:xfrm flipV="1">
          <a:off x="19545300" y="101841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73"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74"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32402</xdr:rowOff>
    </xdr:from>
    <xdr:ext cx="469744" cy="259045"/>
    <xdr:sp macro="" textlink="">
      <xdr:nvSpPr>
        <xdr:cNvPr id="575" name="n_3aveValue【学校施設】&#10;一人当たり面積"/>
        <xdr:cNvSpPr txBox="1"/>
      </xdr:nvSpPr>
      <xdr:spPr>
        <a:xfrm>
          <a:off x="19310427" y="1049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120667</xdr:rowOff>
    </xdr:from>
    <xdr:ext cx="469744" cy="259045"/>
    <xdr:sp macro="" textlink="">
      <xdr:nvSpPr>
        <xdr:cNvPr id="576" name="n_1mainValue【学校施設】&#10;一人当たり面積"/>
        <xdr:cNvSpPr txBox="1"/>
      </xdr:nvSpPr>
      <xdr:spPr>
        <a:xfrm>
          <a:off x="21075727"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135907</xdr:rowOff>
    </xdr:from>
    <xdr:ext cx="469744" cy="259045"/>
    <xdr:sp macro="" textlink="">
      <xdr:nvSpPr>
        <xdr:cNvPr id="577" name="n_2mainValue【学校施設】&#10;一人当たり面積"/>
        <xdr:cNvSpPr txBox="1"/>
      </xdr:nvSpPr>
      <xdr:spPr>
        <a:xfrm>
          <a:off x="201994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149242</xdr:rowOff>
    </xdr:from>
    <xdr:ext cx="469744" cy="259045"/>
    <xdr:sp macro="" textlink="">
      <xdr:nvSpPr>
        <xdr:cNvPr id="578" name="n_3mainValue【学校施設】&#10;一人当たり面積"/>
        <xdr:cNvSpPr txBox="1"/>
      </xdr:nvSpPr>
      <xdr:spPr>
        <a:xfrm>
          <a:off x="19310427" y="992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9" name="テキスト ボックス 58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0" name="直線コネクタ 58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1" name="テキスト ボックス 59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2" name="直線コネクタ 59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3" name="テキスト ボックス 59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4" name="直線コネクタ 59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5" name="テキスト ボックス 59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6" name="直線コネクタ 59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7" name="テキスト ボックス 59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8" name="直線コネクタ 59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9" name="テキスト ボックス 59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03" name="直線コネクタ 602"/>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04"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05" name="直線コネクタ 604"/>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7" name="直線コネクタ 60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608" name="【児童館】&#10;有形固定資産減価償却率平均値テキスト"/>
        <xdr:cNvSpPr txBox="1"/>
      </xdr:nvSpPr>
      <xdr:spPr>
        <a:xfrm>
          <a:off x="16357600" y="13872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09" name="フローチャート: 判断 608"/>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10" name="フローチャート: 判断 609"/>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11" name="フローチャート: 判断 610"/>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12" name="フローチャート: 判断 611"/>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31114</xdr:rowOff>
    </xdr:from>
    <xdr:to>
      <xdr:col>85</xdr:col>
      <xdr:colOff>177800</xdr:colOff>
      <xdr:row>82</xdr:row>
      <xdr:rowOff>132714</xdr:rowOff>
    </xdr:to>
    <xdr:sp macro="" textlink="">
      <xdr:nvSpPr>
        <xdr:cNvPr id="618" name="楕円 617"/>
        <xdr:cNvSpPr/>
      </xdr:nvSpPr>
      <xdr:spPr>
        <a:xfrm>
          <a:off x="162687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9541</xdr:rowOff>
    </xdr:from>
    <xdr:ext cx="405111" cy="259045"/>
    <xdr:sp macro="" textlink="">
      <xdr:nvSpPr>
        <xdr:cNvPr id="619" name="【児童館】&#10;有形固定資産減価償却率該当値テキスト"/>
        <xdr:cNvSpPr txBox="1"/>
      </xdr:nvSpPr>
      <xdr:spPr>
        <a:xfrm>
          <a:off x="16357600"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82550</xdr:rowOff>
    </xdr:from>
    <xdr:to>
      <xdr:col>81</xdr:col>
      <xdr:colOff>101600</xdr:colOff>
      <xdr:row>83</xdr:row>
      <xdr:rowOff>12700</xdr:rowOff>
    </xdr:to>
    <xdr:sp macro="" textlink="">
      <xdr:nvSpPr>
        <xdr:cNvPr id="620" name="楕円 619"/>
        <xdr:cNvSpPr/>
      </xdr:nvSpPr>
      <xdr:spPr>
        <a:xfrm>
          <a:off x="15430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81914</xdr:rowOff>
    </xdr:from>
    <xdr:to>
      <xdr:col>85</xdr:col>
      <xdr:colOff>127000</xdr:colOff>
      <xdr:row>82</xdr:row>
      <xdr:rowOff>133350</xdr:rowOff>
    </xdr:to>
    <xdr:cxnSp macro="">
      <xdr:nvCxnSpPr>
        <xdr:cNvPr id="621" name="直線コネクタ 620"/>
        <xdr:cNvCxnSpPr/>
      </xdr:nvCxnSpPr>
      <xdr:spPr>
        <a:xfrm flipV="1">
          <a:off x="15481300" y="1414081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135889</xdr:rowOff>
    </xdr:from>
    <xdr:to>
      <xdr:col>76</xdr:col>
      <xdr:colOff>165100</xdr:colOff>
      <xdr:row>83</xdr:row>
      <xdr:rowOff>66039</xdr:rowOff>
    </xdr:to>
    <xdr:sp macro="" textlink="">
      <xdr:nvSpPr>
        <xdr:cNvPr id="622" name="楕円 621"/>
        <xdr:cNvSpPr/>
      </xdr:nvSpPr>
      <xdr:spPr>
        <a:xfrm>
          <a:off x="14541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133350</xdr:rowOff>
    </xdr:from>
    <xdr:to>
      <xdr:col>81</xdr:col>
      <xdr:colOff>50800</xdr:colOff>
      <xdr:row>83</xdr:row>
      <xdr:rowOff>15239</xdr:rowOff>
    </xdr:to>
    <xdr:cxnSp macro="">
      <xdr:nvCxnSpPr>
        <xdr:cNvPr id="623" name="直線コネクタ 622"/>
        <xdr:cNvCxnSpPr/>
      </xdr:nvCxnSpPr>
      <xdr:spPr>
        <a:xfrm flipV="1">
          <a:off x="14592300" y="141922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19686</xdr:rowOff>
    </xdr:from>
    <xdr:to>
      <xdr:col>72</xdr:col>
      <xdr:colOff>38100</xdr:colOff>
      <xdr:row>83</xdr:row>
      <xdr:rowOff>121286</xdr:rowOff>
    </xdr:to>
    <xdr:sp macro="" textlink="">
      <xdr:nvSpPr>
        <xdr:cNvPr id="624" name="楕円 623"/>
        <xdr:cNvSpPr/>
      </xdr:nvSpPr>
      <xdr:spPr>
        <a:xfrm>
          <a:off x="13652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15239</xdr:rowOff>
    </xdr:from>
    <xdr:to>
      <xdr:col>76</xdr:col>
      <xdr:colOff>114300</xdr:colOff>
      <xdr:row>83</xdr:row>
      <xdr:rowOff>70486</xdr:rowOff>
    </xdr:to>
    <xdr:cxnSp macro="">
      <xdr:nvCxnSpPr>
        <xdr:cNvPr id="625" name="直線コネクタ 624"/>
        <xdr:cNvCxnSpPr/>
      </xdr:nvCxnSpPr>
      <xdr:spPr>
        <a:xfrm flipV="1">
          <a:off x="13703300" y="1424558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626" name="n_1aveValue【児童館】&#10;有形固定資産減価償却率"/>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27" name="n_2aveValue【児童館】&#10;有形固定資産減価償却率"/>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628"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3827</xdr:rowOff>
    </xdr:from>
    <xdr:ext cx="405111" cy="259045"/>
    <xdr:sp macro="" textlink="">
      <xdr:nvSpPr>
        <xdr:cNvPr id="629" name="n_1mainValue【児童館】&#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630" name="n_2mainValue【児童館】&#10;有形固定資産減価償却率"/>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112413</xdr:rowOff>
    </xdr:from>
    <xdr:ext cx="405111" cy="259045"/>
    <xdr:sp macro="" textlink="">
      <xdr:nvSpPr>
        <xdr:cNvPr id="631" name="n_3mainValue【児童館】&#10;有形固定資産減価償却率"/>
        <xdr:cNvSpPr txBox="1"/>
      </xdr:nvSpPr>
      <xdr:spPr>
        <a:xfrm>
          <a:off x="13500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2" name="直線コネクタ 6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3" name="テキスト ボックス 6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4" name="直線コネクタ 6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5" name="テキスト ボックス 6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6" name="直線コネクタ 6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7" name="テキスト ボックス 6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8" name="直線コネクタ 6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9" name="テキスト ボックス 6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0" name="直線コネクタ 6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1" name="テキスト ボックス 6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2" name="直線コネクタ 6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3" name="テキスト ボックス 6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55" name="直線コネクタ 65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5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57" name="直線コネクタ 65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5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59" name="直線コネクタ 65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60"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61" name="フローチャート: 判断 66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62" name="フローチャート: 判断 66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3" name="フローチャート: 判断 66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664" name="フローチャート: 判断 663"/>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70" name="楕円 669"/>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71" name="【児童館】&#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72" name="楕円 671"/>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673" name="直線コネクタ 672"/>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674" name="楕円 673"/>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675" name="直線コネクタ 674"/>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676" name="楕円 675"/>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677" name="直線コネクタ 676"/>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78"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7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80"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81"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82" name="n_2mainValue【児童館】&#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683" name="n_3mainValue【児童館】&#10;一人当たり面積"/>
        <xdr:cNvSpPr txBox="1"/>
      </xdr:nvSpPr>
      <xdr:spPr>
        <a:xfrm>
          <a:off x="19310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4" name="テキスト ボックス 69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5" name="直線コネクタ 69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6" name="テキスト ボックス 69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7" name="直線コネクタ 69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8" name="テキスト ボックス 69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9" name="直線コネクタ 69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0" name="テキスト ボックス 69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1" name="直線コネクタ 70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2" name="テキスト ボックス 70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3" name="直線コネクタ 70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4" name="テキスト ボックス 70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08" name="直線コネクタ 707"/>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09"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10" name="直線コネクタ 709"/>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2" name="直線コネクタ 71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713"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14" name="フローチャート: 判断 71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15" name="フローチャート: 判断 71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16" name="フローチャート: 判断 715"/>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17" name="フローチャート: 判断 716"/>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126364</xdr:rowOff>
    </xdr:from>
    <xdr:to>
      <xdr:col>85</xdr:col>
      <xdr:colOff>177800</xdr:colOff>
      <xdr:row>103</xdr:row>
      <xdr:rowOff>56514</xdr:rowOff>
    </xdr:to>
    <xdr:sp macro="" textlink="">
      <xdr:nvSpPr>
        <xdr:cNvPr id="723" name="楕円 722"/>
        <xdr:cNvSpPr/>
      </xdr:nvSpPr>
      <xdr:spPr>
        <a:xfrm>
          <a:off x="162687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149241</xdr:rowOff>
    </xdr:from>
    <xdr:ext cx="405111" cy="259045"/>
    <xdr:sp macro="" textlink="">
      <xdr:nvSpPr>
        <xdr:cNvPr id="724" name="【公民館】&#10;有形固定資産減価償却率該当値テキスト"/>
        <xdr:cNvSpPr txBox="1"/>
      </xdr:nvSpPr>
      <xdr:spPr>
        <a:xfrm>
          <a:off x="16357600"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147320</xdr:rowOff>
    </xdr:from>
    <xdr:to>
      <xdr:col>81</xdr:col>
      <xdr:colOff>101600</xdr:colOff>
      <xdr:row>103</xdr:row>
      <xdr:rowOff>77470</xdr:rowOff>
    </xdr:to>
    <xdr:sp macro="" textlink="">
      <xdr:nvSpPr>
        <xdr:cNvPr id="725" name="楕円 724"/>
        <xdr:cNvSpPr/>
      </xdr:nvSpPr>
      <xdr:spPr>
        <a:xfrm>
          <a:off x="15430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5714</xdr:rowOff>
    </xdr:from>
    <xdr:to>
      <xdr:col>85</xdr:col>
      <xdr:colOff>127000</xdr:colOff>
      <xdr:row>103</xdr:row>
      <xdr:rowOff>26670</xdr:rowOff>
    </xdr:to>
    <xdr:cxnSp macro="">
      <xdr:nvCxnSpPr>
        <xdr:cNvPr id="726" name="直線コネクタ 725"/>
        <xdr:cNvCxnSpPr/>
      </xdr:nvCxnSpPr>
      <xdr:spPr>
        <a:xfrm flipV="1">
          <a:off x="15481300" y="1766506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10161</xdr:rowOff>
    </xdr:from>
    <xdr:to>
      <xdr:col>76</xdr:col>
      <xdr:colOff>165100</xdr:colOff>
      <xdr:row>103</xdr:row>
      <xdr:rowOff>111761</xdr:rowOff>
    </xdr:to>
    <xdr:sp macro="" textlink="">
      <xdr:nvSpPr>
        <xdr:cNvPr id="727" name="楕円 726"/>
        <xdr:cNvSpPr/>
      </xdr:nvSpPr>
      <xdr:spPr>
        <a:xfrm>
          <a:off x="14541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26670</xdr:rowOff>
    </xdr:from>
    <xdr:to>
      <xdr:col>81</xdr:col>
      <xdr:colOff>50800</xdr:colOff>
      <xdr:row>103</xdr:row>
      <xdr:rowOff>60961</xdr:rowOff>
    </xdr:to>
    <xdr:cxnSp macro="">
      <xdr:nvCxnSpPr>
        <xdr:cNvPr id="728" name="直線コネクタ 727"/>
        <xdr:cNvCxnSpPr/>
      </xdr:nvCxnSpPr>
      <xdr:spPr>
        <a:xfrm flipV="1">
          <a:off x="14592300" y="176860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10161</xdr:rowOff>
    </xdr:from>
    <xdr:to>
      <xdr:col>72</xdr:col>
      <xdr:colOff>38100</xdr:colOff>
      <xdr:row>103</xdr:row>
      <xdr:rowOff>111761</xdr:rowOff>
    </xdr:to>
    <xdr:sp macro="" textlink="">
      <xdr:nvSpPr>
        <xdr:cNvPr id="729" name="楕円 728"/>
        <xdr:cNvSpPr/>
      </xdr:nvSpPr>
      <xdr:spPr>
        <a:xfrm>
          <a:off x="13652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60961</xdr:rowOff>
    </xdr:from>
    <xdr:to>
      <xdr:col>76</xdr:col>
      <xdr:colOff>114300</xdr:colOff>
      <xdr:row>103</xdr:row>
      <xdr:rowOff>60961</xdr:rowOff>
    </xdr:to>
    <xdr:cxnSp macro="">
      <xdr:nvCxnSpPr>
        <xdr:cNvPr id="730" name="直線コネクタ 729"/>
        <xdr:cNvCxnSpPr/>
      </xdr:nvCxnSpPr>
      <xdr:spPr>
        <a:xfrm>
          <a:off x="13703300" y="17720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31"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732"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733" name="n_3aveValue【公民館】&#10;有形固定資産減価償却率"/>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93997</xdr:rowOff>
    </xdr:from>
    <xdr:ext cx="405111" cy="259045"/>
    <xdr:sp macro="" textlink="">
      <xdr:nvSpPr>
        <xdr:cNvPr id="734" name="n_1mainValue【公民館】&#10;有形固定資産減価償却率"/>
        <xdr:cNvSpPr txBox="1"/>
      </xdr:nvSpPr>
      <xdr:spPr>
        <a:xfrm>
          <a:off x="152660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128288</xdr:rowOff>
    </xdr:from>
    <xdr:ext cx="405111" cy="259045"/>
    <xdr:sp macro="" textlink="">
      <xdr:nvSpPr>
        <xdr:cNvPr id="735" name="n_2mainValue【公民館】&#10;有形固定資産減価償却率"/>
        <xdr:cNvSpPr txBox="1"/>
      </xdr:nvSpPr>
      <xdr:spPr>
        <a:xfrm>
          <a:off x="14389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128288</xdr:rowOff>
    </xdr:from>
    <xdr:ext cx="405111" cy="259045"/>
    <xdr:sp macro="" textlink="">
      <xdr:nvSpPr>
        <xdr:cNvPr id="736" name="n_3mainValue【公民館】&#10;有形固定資産減価償却率"/>
        <xdr:cNvSpPr txBox="1"/>
      </xdr:nvSpPr>
      <xdr:spPr>
        <a:xfrm>
          <a:off x="13500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7" name="直線コネクタ 7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8" name="テキスト ボックス 7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9" name="直線コネクタ 7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0" name="テキスト ボックス 7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1" name="直線コネクタ 7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2" name="テキスト ボックス 7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3" name="直線コネクタ 7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4" name="テキスト ボックス 7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5" name="直線コネクタ 7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6" name="テキスト ボックス 7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760" name="直線コネクタ 759"/>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761"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762" name="直線コネクタ 761"/>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763"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764" name="直線コネクタ 763"/>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65"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66" name="フローチャート: 判断 765"/>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767" name="フローチャート: 判断 766"/>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768" name="フローチャート: 判断 767"/>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69" name="フローチャート: 判断 768"/>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78739</xdr:rowOff>
    </xdr:from>
    <xdr:to>
      <xdr:col>116</xdr:col>
      <xdr:colOff>114300</xdr:colOff>
      <xdr:row>105</xdr:row>
      <xdr:rowOff>8889</xdr:rowOff>
    </xdr:to>
    <xdr:sp macro="" textlink="">
      <xdr:nvSpPr>
        <xdr:cNvPr id="775" name="楕円 774"/>
        <xdr:cNvSpPr/>
      </xdr:nvSpPr>
      <xdr:spPr>
        <a:xfrm>
          <a:off x="22110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101616</xdr:rowOff>
    </xdr:from>
    <xdr:ext cx="469744" cy="259045"/>
    <xdr:sp macro="" textlink="">
      <xdr:nvSpPr>
        <xdr:cNvPr id="776" name="【公民館】&#10;一人当たり面積該当値テキスト"/>
        <xdr:cNvSpPr txBox="1"/>
      </xdr:nvSpPr>
      <xdr:spPr>
        <a:xfrm>
          <a:off x="22199600"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132080</xdr:rowOff>
    </xdr:from>
    <xdr:to>
      <xdr:col>112</xdr:col>
      <xdr:colOff>38100</xdr:colOff>
      <xdr:row>105</xdr:row>
      <xdr:rowOff>62230</xdr:rowOff>
    </xdr:to>
    <xdr:sp macro="" textlink="">
      <xdr:nvSpPr>
        <xdr:cNvPr id="777" name="楕円 776"/>
        <xdr:cNvSpPr/>
      </xdr:nvSpPr>
      <xdr:spPr>
        <a:xfrm>
          <a:off x="2127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129539</xdr:rowOff>
    </xdr:from>
    <xdr:to>
      <xdr:col>116</xdr:col>
      <xdr:colOff>63500</xdr:colOff>
      <xdr:row>105</xdr:row>
      <xdr:rowOff>11430</xdr:rowOff>
    </xdr:to>
    <xdr:cxnSp macro="">
      <xdr:nvCxnSpPr>
        <xdr:cNvPr id="778" name="直線コネクタ 777"/>
        <xdr:cNvCxnSpPr/>
      </xdr:nvCxnSpPr>
      <xdr:spPr>
        <a:xfrm flipV="1">
          <a:off x="21323300" y="179603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135889</xdr:rowOff>
    </xdr:from>
    <xdr:to>
      <xdr:col>107</xdr:col>
      <xdr:colOff>101600</xdr:colOff>
      <xdr:row>105</xdr:row>
      <xdr:rowOff>66039</xdr:rowOff>
    </xdr:to>
    <xdr:sp macro="" textlink="">
      <xdr:nvSpPr>
        <xdr:cNvPr id="779" name="楕円 778"/>
        <xdr:cNvSpPr/>
      </xdr:nvSpPr>
      <xdr:spPr>
        <a:xfrm>
          <a:off x="20383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11430</xdr:rowOff>
    </xdr:from>
    <xdr:to>
      <xdr:col>111</xdr:col>
      <xdr:colOff>177800</xdr:colOff>
      <xdr:row>105</xdr:row>
      <xdr:rowOff>15239</xdr:rowOff>
    </xdr:to>
    <xdr:cxnSp macro="">
      <xdr:nvCxnSpPr>
        <xdr:cNvPr id="780" name="直線コネクタ 779"/>
        <xdr:cNvCxnSpPr/>
      </xdr:nvCxnSpPr>
      <xdr:spPr>
        <a:xfrm flipV="1">
          <a:off x="20434300" y="18013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158750</xdr:rowOff>
    </xdr:from>
    <xdr:to>
      <xdr:col>102</xdr:col>
      <xdr:colOff>165100</xdr:colOff>
      <xdr:row>103</xdr:row>
      <xdr:rowOff>88900</xdr:rowOff>
    </xdr:to>
    <xdr:sp macro="" textlink="">
      <xdr:nvSpPr>
        <xdr:cNvPr id="781" name="楕円 780"/>
        <xdr:cNvSpPr/>
      </xdr:nvSpPr>
      <xdr:spPr>
        <a:xfrm>
          <a:off x="19494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38100</xdr:rowOff>
    </xdr:from>
    <xdr:to>
      <xdr:col>107</xdr:col>
      <xdr:colOff>50800</xdr:colOff>
      <xdr:row>105</xdr:row>
      <xdr:rowOff>15239</xdr:rowOff>
    </xdr:to>
    <xdr:cxnSp macro="">
      <xdr:nvCxnSpPr>
        <xdr:cNvPr id="782" name="直線コネクタ 781"/>
        <xdr:cNvCxnSpPr/>
      </xdr:nvCxnSpPr>
      <xdr:spPr>
        <a:xfrm>
          <a:off x="19545300" y="17697450"/>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783" name="n_1aveValue【公民館】&#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784" name="n_2aveValue【公民館】&#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785" name="n_3aveValue【公民館】&#10;一人当たり面積"/>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78757</xdr:rowOff>
    </xdr:from>
    <xdr:ext cx="469744" cy="259045"/>
    <xdr:sp macro="" textlink="">
      <xdr:nvSpPr>
        <xdr:cNvPr id="786" name="n_1mainValue【公民館】&#10;一人当たり面積"/>
        <xdr:cNvSpPr txBox="1"/>
      </xdr:nvSpPr>
      <xdr:spPr>
        <a:xfrm>
          <a:off x="210757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82566</xdr:rowOff>
    </xdr:from>
    <xdr:ext cx="469744" cy="259045"/>
    <xdr:sp macro="" textlink="">
      <xdr:nvSpPr>
        <xdr:cNvPr id="787" name="n_2mainValue【公民館】&#10;一人当たり面積"/>
        <xdr:cNvSpPr txBox="1"/>
      </xdr:nvSpPr>
      <xdr:spPr>
        <a:xfrm>
          <a:off x="20199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105427</xdr:rowOff>
    </xdr:from>
    <xdr:ext cx="469744" cy="259045"/>
    <xdr:sp macro="" textlink="">
      <xdr:nvSpPr>
        <xdr:cNvPr id="788" name="n_3mainValue【公民館】&#10;一人当たり面積"/>
        <xdr:cNvSpPr txBox="1"/>
      </xdr:nvSpPr>
      <xdr:spPr>
        <a:xfrm>
          <a:off x="193104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類似団体と比較して特に有形固定資産減価償却率が高くなっている施設は、公営住宅、認定こども園・幼稚園・保育所、公民館である。</a:t>
          </a:r>
          <a:endParaRPr lang="ja-JP" altLang="ja-JP" sz="1400">
            <a:effectLst/>
          </a:endParaRPr>
        </a:p>
        <a:p>
          <a:r>
            <a:rPr kumimoji="1" lang="ja-JP" altLang="ja-JP" sz="1400">
              <a:solidFill>
                <a:schemeClr val="dk1"/>
              </a:solidFill>
              <a:effectLst/>
              <a:latin typeface="+mn-lt"/>
              <a:ea typeface="+mn-ea"/>
              <a:cs typeface="+mn-cs"/>
            </a:rPr>
            <a:t>市有施設の半数以上が昭和</a:t>
          </a:r>
          <a:r>
            <a:rPr kumimoji="1" lang="en-US" altLang="ja-JP" sz="1400">
              <a:solidFill>
                <a:schemeClr val="dk1"/>
              </a:solidFill>
              <a:effectLst/>
              <a:latin typeface="+mn-lt"/>
              <a:ea typeface="+mn-ea"/>
              <a:cs typeface="+mn-cs"/>
            </a:rPr>
            <a:t>41</a:t>
          </a:r>
          <a:r>
            <a:rPr kumimoji="1" lang="ja-JP" altLang="ja-JP" sz="1400">
              <a:solidFill>
                <a:schemeClr val="dk1"/>
              </a:solidFill>
              <a:effectLst/>
              <a:latin typeface="+mn-lt"/>
              <a:ea typeface="+mn-ea"/>
              <a:cs typeface="+mn-cs"/>
            </a:rPr>
            <a:t>年度から平成</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年度にかけて建設されたものであり、特に公営住宅については、昭和</a:t>
          </a:r>
          <a:r>
            <a:rPr kumimoji="1" lang="en-US" altLang="ja-JP" sz="1400">
              <a:solidFill>
                <a:schemeClr val="dk1"/>
              </a:solidFill>
              <a:effectLst/>
              <a:latin typeface="+mn-lt"/>
              <a:ea typeface="+mn-ea"/>
              <a:cs typeface="+mn-cs"/>
            </a:rPr>
            <a:t>40</a:t>
          </a:r>
          <a:r>
            <a:rPr kumimoji="1" lang="ja-JP" altLang="ja-JP" sz="1400">
              <a:solidFill>
                <a:schemeClr val="dk1"/>
              </a:solidFill>
              <a:effectLst/>
              <a:latin typeface="+mn-lt"/>
              <a:ea typeface="+mn-ea"/>
              <a:cs typeface="+mn-cs"/>
            </a:rPr>
            <a:t>年代から</a:t>
          </a:r>
          <a:r>
            <a:rPr kumimoji="1" lang="en-US" altLang="ja-JP" sz="1400">
              <a:solidFill>
                <a:schemeClr val="dk1"/>
              </a:solidFill>
              <a:effectLst/>
              <a:latin typeface="+mn-lt"/>
              <a:ea typeface="+mn-ea"/>
              <a:cs typeface="+mn-cs"/>
            </a:rPr>
            <a:t>50</a:t>
          </a:r>
          <a:r>
            <a:rPr kumimoji="1" lang="ja-JP" altLang="ja-JP" sz="1400">
              <a:solidFill>
                <a:schemeClr val="dk1"/>
              </a:solidFill>
              <a:effectLst/>
              <a:latin typeface="+mn-lt"/>
              <a:ea typeface="+mn-ea"/>
              <a:cs typeface="+mn-cs"/>
            </a:rPr>
            <a:t>年代にかけて建設されたものが多</a:t>
          </a:r>
          <a:r>
            <a:rPr kumimoji="1" lang="ja-JP" altLang="en-US" sz="1400">
              <a:solidFill>
                <a:schemeClr val="dk1"/>
              </a:solidFill>
              <a:effectLst/>
              <a:latin typeface="+mn-lt"/>
              <a:ea typeface="+mn-ea"/>
              <a:cs typeface="+mn-cs"/>
            </a:rPr>
            <a:t>いことから</a:t>
          </a:r>
          <a:r>
            <a:rPr kumimoji="1" lang="ja-JP" altLang="ja-JP" sz="1400">
              <a:solidFill>
                <a:schemeClr val="dk1"/>
              </a:solidFill>
              <a:effectLst/>
              <a:latin typeface="+mn-lt"/>
              <a:ea typeface="+mn-ea"/>
              <a:cs typeface="+mn-cs"/>
            </a:rPr>
            <a:t>、有形固定資産減価償却率が高くなっている。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また、類似団体と比較して、一人当たり延長・面積の数値がほとんどの施設で上回っているが、これは中津川市が他市に比べて広い市域を抱えており、適切な行政サービスを行うため、やむを得ない部分でもある。</a:t>
          </a:r>
          <a:endParaRPr lang="ja-JP" altLang="ja-JP" sz="1400">
            <a:effectLst/>
          </a:endParaRPr>
        </a:p>
        <a:p>
          <a:r>
            <a:rPr kumimoji="1" lang="ja-JP" altLang="en-US" sz="1400">
              <a:solidFill>
                <a:schemeClr val="dk1"/>
              </a:solidFill>
              <a:effectLst/>
              <a:latin typeface="+mn-lt"/>
              <a:ea typeface="+mn-ea"/>
              <a:cs typeface="+mn-cs"/>
            </a:rPr>
            <a:t>老朽化が進む</a:t>
          </a:r>
          <a:r>
            <a:rPr kumimoji="1" lang="ja-JP" altLang="ja-JP" sz="1400">
              <a:solidFill>
                <a:schemeClr val="dk1"/>
              </a:solidFill>
              <a:effectLst/>
              <a:latin typeface="+mn-lt"/>
              <a:ea typeface="+mn-ea"/>
              <a:cs typeface="+mn-cs"/>
            </a:rPr>
            <a:t>すべての施設を</a:t>
          </a:r>
          <a:r>
            <a:rPr kumimoji="1" lang="ja-JP" altLang="en-US" sz="1400">
              <a:solidFill>
                <a:schemeClr val="dk1"/>
              </a:solidFill>
              <a:effectLst/>
              <a:latin typeface="+mn-lt"/>
              <a:ea typeface="+mn-ea"/>
              <a:cs typeface="+mn-cs"/>
            </a:rPr>
            <a:t>維持管理することは難しいため</a:t>
          </a:r>
          <a:r>
            <a:rPr kumimoji="1" lang="ja-JP" altLang="ja-JP" sz="1400">
              <a:solidFill>
                <a:schemeClr val="dk1"/>
              </a:solidFill>
              <a:effectLst/>
              <a:latin typeface="+mn-lt"/>
              <a:ea typeface="+mn-ea"/>
              <a:cs typeface="+mn-cs"/>
            </a:rPr>
            <a:t>、社会情勢に合わせた適切な行政サービスとなるように</a:t>
          </a:r>
          <a:r>
            <a:rPr kumimoji="1" lang="ja-JP" altLang="en-US" sz="1400">
              <a:solidFill>
                <a:schemeClr val="dk1"/>
              </a:solidFill>
              <a:effectLst/>
              <a:latin typeface="+mn-lt"/>
              <a:ea typeface="+mn-ea"/>
              <a:cs typeface="+mn-cs"/>
            </a:rPr>
            <a:t>公共施設等総合管理計画等に</a:t>
          </a:r>
          <a:r>
            <a:rPr kumimoji="1" lang="ja-JP" altLang="ja-JP" sz="1400">
              <a:solidFill>
                <a:schemeClr val="dk1"/>
              </a:solidFill>
              <a:effectLst/>
              <a:latin typeface="+mn-lt"/>
              <a:ea typeface="+mn-ea"/>
              <a:cs typeface="+mn-cs"/>
            </a:rPr>
            <a:t>基づき、計画的な維持保全と用途廃止を進めていく。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78,950
77,417
676.45
41,709,841
37,913,346
3,239,923
23,700,852
33,136,677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25400</xdr:rowOff>
    </xdr:from>
    <xdr:to>
      <xdr:col>24</xdr:col>
      <xdr:colOff>114300</xdr:colOff>
      <xdr:row>35</xdr:row>
      <xdr:rowOff>127000</xdr:rowOff>
    </xdr:to>
    <xdr:sp macro="" textlink="">
      <xdr:nvSpPr>
        <xdr:cNvPr id="72" name="楕円 71"/>
        <xdr:cNvSpPr/>
      </xdr:nvSpPr>
      <xdr:spPr>
        <a:xfrm>
          <a:off x="4584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48277</xdr:rowOff>
    </xdr:from>
    <xdr:ext cx="405111" cy="259045"/>
    <xdr:sp macro="" textlink="">
      <xdr:nvSpPr>
        <xdr:cNvPr id="73" name="【図書館】&#10;有形固定資産減価償却率該当値テキスト"/>
        <xdr:cNvSpPr txBox="1"/>
      </xdr:nvSpPr>
      <xdr:spPr>
        <a:xfrm>
          <a:off x="4673600"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59690</xdr:rowOff>
    </xdr:from>
    <xdr:to>
      <xdr:col>20</xdr:col>
      <xdr:colOff>38100</xdr:colOff>
      <xdr:row>35</xdr:row>
      <xdr:rowOff>161290</xdr:rowOff>
    </xdr:to>
    <xdr:sp macro="" textlink="">
      <xdr:nvSpPr>
        <xdr:cNvPr id="74" name="楕円 73"/>
        <xdr:cNvSpPr/>
      </xdr:nvSpPr>
      <xdr:spPr>
        <a:xfrm>
          <a:off x="3746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76200</xdr:rowOff>
    </xdr:from>
    <xdr:to>
      <xdr:col>24</xdr:col>
      <xdr:colOff>63500</xdr:colOff>
      <xdr:row>35</xdr:row>
      <xdr:rowOff>110490</xdr:rowOff>
    </xdr:to>
    <xdr:cxnSp macro="">
      <xdr:nvCxnSpPr>
        <xdr:cNvPr id="75" name="直線コネクタ 74"/>
        <xdr:cNvCxnSpPr/>
      </xdr:nvCxnSpPr>
      <xdr:spPr>
        <a:xfrm flipV="1">
          <a:off x="3797300" y="60769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93980</xdr:rowOff>
    </xdr:from>
    <xdr:to>
      <xdr:col>15</xdr:col>
      <xdr:colOff>101600</xdr:colOff>
      <xdr:row>36</xdr:row>
      <xdr:rowOff>24130</xdr:rowOff>
    </xdr:to>
    <xdr:sp macro="" textlink="">
      <xdr:nvSpPr>
        <xdr:cNvPr id="76" name="楕円 75"/>
        <xdr:cNvSpPr/>
      </xdr:nvSpPr>
      <xdr:spPr>
        <a:xfrm>
          <a:off x="2857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110490</xdr:rowOff>
    </xdr:from>
    <xdr:to>
      <xdr:col>19</xdr:col>
      <xdr:colOff>177800</xdr:colOff>
      <xdr:row>35</xdr:row>
      <xdr:rowOff>144780</xdr:rowOff>
    </xdr:to>
    <xdr:cxnSp macro="">
      <xdr:nvCxnSpPr>
        <xdr:cNvPr id="77" name="直線コネクタ 76"/>
        <xdr:cNvCxnSpPr/>
      </xdr:nvCxnSpPr>
      <xdr:spPr>
        <a:xfrm flipV="1">
          <a:off x="2908300" y="61112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85816</xdr:rowOff>
    </xdr:from>
    <xdr:to>
      <xdr:col>10</xdr:col>
      <xdr:colOff>165100</xdr:colOff>
      <xdr:row>39</xdr:row>
      <xdr:rowOff>15966</xdr:rowOff>
    </xdr:to>
    <xdr:sp macro="" textlink="">
      <xdr:nvSpPr>
        <xdr:cNvPr id="78" name="楕円 77"/>
        <xdr:cNvSpPr/>
      </xdr:nvSpPr>
      <xdr:spPr>
        <a:xfrm>
          <a:off x="1968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144780</xdr:rowOff>
    </xdr:from>
    <xdr:to>
      <xdr:col>15</xdr:col>
      <xdr:colOff>50800</xdr:colOff>
      <xdr:row>38</xdr:row>
      <xdr:rowOff>136616</xdr:rowOff>
    </xdr:to>
    <xdr:cxnSp macro="">
      <xdr:nvCxnSpPr>
        <xdr:cNvPr id="79" name="直線コネクタ 78"/>
        <xdr:cNvCxnSpPr/>
      </xdr:nvCxnSpPr>
      <xdr:spPr>
        <a:xfrm flipV="1">
          <a:off x="2019300" y="6145530"/>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6367</xdr:rowOff>
    </xdr:from>
    <xdr:ext cx="405111" cy="259045"/>
    <xdr:sp macro="" textlink="">
      <xdr:nvSpPr>
        <xdr:cNvPr id="83" name="n_1mainValue【図書館】&#10;有形固定資産減価償却率"/>
        <xdr:cNvSpPr txBox="1"/>
      </xdr:nvSpPr>
      <xdr:spPr>
        <a:xfrm>
          <a:off x="35820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40657</xdr:rowOff>
    </xdr:from>
    <xdr:ext cx="405111" cy="259045"/>
    <xdr:sp macro="" textlink="">
      <xdr:nvSpPr>
        <xdr:cNvPr id="84" name="n_2mainValue【図書館】&#10;有形固定資産減価償却率"/>
        <xdr:cNvSpPr txBox="1"/>
      </xdr:nvSpPr>
      <xdr:spPr>
        <a:xfrm>
          <a:off x="2705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32493</xdr:rowOff>
    </xdr:from>
    <xdr:ext cx="405111" cy="259045"/>
    <xdr:sp macro="" textlink="">
      <xdr:nvSpPr>
        <xdr:cNvPr id="85" name="n_3mainValue【図書館】&#10;有形固定資産減価償却率"/>
        <xdr:cNvSpPr txBox="1"/>
      </xdr:nvSpPr>
      <xdr:spPr>
        <a:xfrm>
          <a:off x="1816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4" name="楕円 123"/>
        <xdr:cNvSpPr/>
      </xdr:nvSpPr>
      <xdr:spPr>
        <a:xfrm>
          <a:off x="10426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124477</xdr:rowOff>
    </xdr:from>
    <xdr:ext cx="469744" cy="259045"/>
    <xdr:sp macro="" textlink="">
      <xdr:nvSpPr>
        <xdr:cNvPr id="125" name="【図書館】&#10;一人当たり面積該当値テキスト"/>
        <xdr:cNvSpPr txBox="1"/>
      </xdr:nvSpPr>
      <xdr:spPr>
        <a:xfrm>
          <a:off x="10515600"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26" name="楕円 125"/>
        <xdr:cNvSpPr/>
      </xdr:nvSpPr>
      <xdr:spPr>
        <a:xfrm>
          <a:off x="9588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25400</xdr:rowOff>
    </xdr:to>
    <xdr:cxnSp macro="">
      <xdr:nvCxnSpPr>
        <xdr:cNvPr id="127" name="直線コネクタ 126"/>
        <xdr:cNvCxnSpPr/>
      </xdr:nvCxnSpPr>
      <xdr:spPr>
        <a:xfrm>
          <a:off x="9639300" y="688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28" name="楕円 127"/>
        <xdr:cNvSpPr/>
      </xdr:nvSpPr>
      <xdr:spPr>
        <a:xfrm>
          <a:off x="8699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40</xdr:row>
      <xdr:rowOff>25400</xdr:rowOff>
    </xdr:to>
    <xdr:cxnSp macro="">
      <xdr:nvCxnSpPr>
        <xdr:cNvPr id="129" name="直線コネクタ 128"/>
        <xdr:cNvCxnSpPr/>
      </xdr:nvCxnSpPr>
      <xdr:spPr>
        <a:xfrm>
          <a:off x="8750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95250</xdr:rowOff>
    </xdr:from>
    <xdr:to>
      <xdr:col>41</xdr:col>
      <xdr:colOff>101600</xdr:colOff>
      <xdr:row>42</xdr:row>
      <xdr:rowOff>25400</xdr:rowOff>
    </xdr:to>
    <xdr:sp macro="" textlink="">
      <xdr:nvSpPr>
        <xdr:cNvPr id="130" name="楕円 129"/>
        <xdr:cNvSpPr/>
      </xdr:nvSpPr>
      <xdr:spPr>
        <a:xfrm>
          <a:off x="7810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25400</xdr:rowOff>
    </xdr:from>
    <xdr:to>
      <xdr:col>45</xdr:col>
      <xdr:colOff>177800</xdr:colOff>
      <xdr:row>41</xdr:row>
      <xdr:rowOff>146050</xdr:rowOff>
    </xdr:to>
    <xdr:cxnSp macro="">
      <xdr:nvCxnSpPr>
        <xdr:cNvPr id="131" name="直線コネクタ 130"/>
        <xdr:cNvCxnSpPr/>
      </xdr:nvCxnSpPr>
      <xdr:spPr>
        <a:xfrm flipV="1">
          <a:off x="7861300" y="68834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2"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3"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4"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35" name="n_1mainValue【図書館】&#10;一人当たり面積"/>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67327</xdr:rowOff>
    </xdr:from>
    <xdr:ext cx="469744" cy="259045"/>
    <xdr:sp macro="" textlink="">
      <xdr:nvSpPr>
        <xdr:cNvPr id="136" name="n_2mainValue【図書館】&#10;一人当たり面積"/>
        <xdr:cNvSpPr txBox="1"/>
      </xdr:nvSpPr>
      <xdr:spPr>
        <a:xfrm>
          <a:off x="8515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16527</xdr:rowOff>
    </xdr:from>
    <xdr:ext cx="469744" cy="259045"/>
    <xdr:sp macro="" textlink="">
      <xdr:nvSpPr>
        <xdr:cNvPr id="137" name="n_3mainValue【図書館】&#10;一人当たり面積"/>
        <xdr:cNvSpPr txBox="1"/>
      </xdr:nvSpPr>
      <xdr:spPr>
        <a:xfrm>
          <a:off x="76264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8" name="【体育館・プール】&#10;有形固定資産減価償却率平均値テキスト"/>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158206</xdr:rowOff>
    </xdr:from>
    <xdr:to>
      <xdr:col>24</xdr:col>
      <xdr:colOff>114300</xdr:colOff>
      <xdr:row>59</xdr:row>
      <xdr:rowOff>88356</xdr:rowOff>
    </xdr:to>
    <xdr:sp macro="" textlink="">
      <xdr:nvSpPr>
        <xdr:cNvPr id="178" name="楕円 177"/>
        <xdr:cNvSpPr/>
      </xdr:nvSpPr>
      <xdr:spPr>
        <a:xfrm>
          <a:off x="4584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136633</xdr:rowOff>
    </xdr:from>
    <xdr:ext cx="405111" cy="259045"/>
    <xdr:sp macro="" textlink="">
      <xdr:nvSpPr>
        <xdr:cNvPr id="179" name="【体育館・プール】&#10;有形固定資産減価償却率該当値テキスト"/>
        <xdr:cNvSpPr txBox="1"/>
      </xdr:nvSpPr>
      <xdr:spPr>
        <a:xfrm>
          <a:off x="4673600" y="1008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164737</xdr:rowOff>
    </xdr:from>
    <xdr:to>
      <xdr:col>20</xdr:col>
      <xdr:colOff>38100</xdr:colOff>
      <xdr:row>60</xdr:row>
      <xdr:rowOff>94887</xdr:rowOff>
    </xdr:to>
    <xdr:sp macro="" textlink="">
      <xdr:nvSpPr>
        <xdr:cNvPr id="180" name="楕円 179"/>
        <xdr:cNvSpPr/>
      </xdr:nvSpPr>
      <xdr:spPr>
        <a:xfrm>
          <a:off x="3746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37556</xdr:rowOff>
    </xdr:from>
    <xdr:to>
      <xdr:col>24</xdr:col>
      <xdr:colOff>63500</xdr:colOff>
      <xdr:row>60</xdr:row>
      <xdr:rowOff>44087</xdr:rowOff>
    </xdr:to>
    <xdr:cxnSp macro="">
      <xdr:nvCxnSpPr>
        <xdr:cNvPr id="181" name="直線コネクタ 180"/>
        <xdr:cNvCxnSpPr/>
      </xdr:nvCxnSpPr>
      <xdr:spPr>
        <a:xfrm flipV="1">
          <a:off x="3797300" y="10153106"/>
          <a:ext cx="8382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25944</xdr:rowOff>
    </xdr:from>
    <xdr:to>
      <xdr:col>15</xdr:col>
      <xdr:colOff>101600</xdr:colOff>
      <xdr:row>60</xdr:row>
      <xdr:rowOff>127544</xdr:rowOff>
    </xdr:to>
    <xdr:sp macro="" textlink="">
      <xdr:nvSpPr>
        <xdr:cNvPr id="182" name="楕円 181"/>
        <xdr:cNvSpPr/>
      </xdr:nvSpPr>
      <xdr:spPr>
        <a:xfrm>
          <a:off x="2857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44087</xdr:rowOff>
    </xdr:from>
    <xdr:to>
      <xdr:col>19</xdr:col>
      <xdr:colOff>177800</xdr:colOff>
      <xdr:row>60</xdr:row>
      <xdr:rowOff>76744</xdr:rowOff>
    </xdr:to>
    <xdr:cxnSp macro="">
      <xdr:nvCxnSpPr>
        <xdr:cNvPr id="183" name="直線コネクタ 182"/>
        <xdr:cNvCxnSpPr/>
      </xdr:nvCxnSpPr>
      <xdr:spPr>
        <a:xfrm flipV="1">
          <a:off x="2908300" y="103310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84" name="楕円 183"/>
        <xdr:cNvSpPr/>
      </xdr:nvSpPr>
      <xdr:spPr>
        <a:xfrm>
          <a:off x="1968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76744</xdr:rowOff>
    </xdr:from>
    <xdr:to>
      <xdr:col>15</xdr:col>
      <xdr:colOff>50800</xdr:colOff>
      <xdr:row>60</xdr:row>
      <xdr:rowOff>106135</xdr:rowOff>
    </xdr:to>
    <xdr:cxnSp macro="">
      <xdr:nvCxnSpPr>
        <xdr:cNvPr id="185" name="直線コネクタ 184"/>
        <xdr:cNvCxnSpPr/>
      </xdr:nvCxnSpPr>
      <xdr:spPr>
        <a:xfrm flipV="1">
          <a:off x="2019300" y="103637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86" name="n_1ave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87" name="n_2aveValue【体育館・プー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8"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86014</xdr:rowOff>
    </xdr:from>
    <xdr:ext cx="405111" cy="259045"/>
    <xdr:sp macro="" textlink="">
      <xdr:nvSpPr>
        <xdr:cNvPr id="189" name="n_1mainValue【体育館・プール】&#10;有形固定資産減価償却率"/>
        <xdr:cNvSpPr txBox="1"/>
      </xdr:nvSpPr>
      <xdr:spPr>
        <a:xfrm>
          <a:off x="3582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118671</xdr:rowOff>
    </xdr:from>
    <xdr:ext cx="405111" cy="259045"/>
    <xdr:sp macro="" textlink="">
      <xdr:nvSpPr>
        <xdr:cNvPr id="190" name="n_2mainValue【体育館・プール】&#10;有形固定資産減価償却率"/>
        <xdr:cNvSpPr txBox="1"/>
      </xdr:nvSpPr>
      <xdr:spPr>
        <a:xfrm>
          <a:off x="27057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148062</xdr:rowOff>
    </xdr:from>
    <xdr:ext cx="405111" cy="259045"/>
    <xdr:sp macro="" textlink="">
      <xdr:nvSpPr>
        <xdr:cNvPr id="191" name="n_3mainValue【体育館・プール】&#10;有形固定資産減価償却率"/>
        <xdr:cNvSpPr txBox="1"/>
      </xdr:nvSpPr>
      <xdr:spPr>
        <a:xfrm>
          <a:off x="1816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125984</xdr:rowOff>
    </xdr:from>
    <xdr:to>
      <xdr:col>55</xdr:col>
      <xdr:colOff>50800</xdr:colOff>
      <xdr:row>64</xdr:row>
      <xdr:rowOff>56134</xdr:rowOff>
    </xdr:to>
    <xdr:sp macro="" textlink="">
      <xdr:nvSpPr>
        <xdr:cNvPr id="230" name="楕円 229"/>
        <xdr:cNvSpPr/>
      </xdr:nvSpPr>
      <xdr:spPr>
        <a:xfrm>
          <a:off x="10426700" y="109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126365</xdr:rowOff>
    </xdr:from>
    <xdr:to>
      <xdr:col>50</xdr:col>
      <xdr:colOff>165100</xdr:colOff>
      <xdr:row>64</xdr:row>
      <xdr:rowOff>56515</xdr:rowOff>
    </xdr:to>
    <xdr:sp macro="" textlink="">
      <xdr:nvSpPr>
        <xdr:cNvPr id="232" name="楕円 231"/>
        <xdr:cNvSpPr/>
      </xdr:nvSpPr>
      <xdr:spPr>
        <a:xfrm>
          <a:off x="9588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5334</xdr:rowOff>
    </xdr:from>
    <xdr:to>
      <xdr:col>55</xdr:col>
      <xdr:colOff>0</xdr:colOff>
      <xdr:row>64</xdr:row>
      <xdr:rowOff>5715</xdr:rowOff>
    </xdr:to>
    <xdr:cxnSp macro="">
      <xdr:nvCxnSpPr>
        <xdr:cNvPr id="233" name="直線コネクタ 232"/>
        <xdr:cNvCxnSpPr/>
      </xdr:nvCxnSpPr>
      <xdr:spPr>
        <a:xfrm flipV="1">
          <a:off x="9639300" y="1097813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127127</xdr:rowOff>
    </xdr:from>
    <xdr:to>
      <xdr:col>46</xdr:col>
      <xdr:colOff>38100</xdr:colOff>
      <xdr:row>64</xdr:row>
      <xdr:rowOff>57277</xdr:rowOff>
    </xdr:to>
    <xdr:sp macro="" textlink="">
      <xdr:nvSpPr>
        <xdr:cNvPr id="234" name="楕円 233"/>
        <xdr:cNvSpPr/>
      </xdr:nvSpPr>
      <xdr:spPr>
        <a:xfrm>
          <a:off x="8699500" y="109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5715</xdr:rowOff>
    </xdr:from>
    <xdr:to>
      <xdr:col>50</xdr:col>
      <xdr:colOff>114300</xdr:colOff>
      <xdr:row>64</xdr:row>
      <xdr:rowOff>6477</xdr:rowOff>
    </xdr:to>
    <xdr:cxnSp macro="">
      <xdr:nvCxnSpPr>
        <xdr:cNvPr id="235" name="直線コネクタ 234"/>
        <xdr:cNvCxnSpPr/>
      </xdr:nvCxnSpPr>
      <xdr:spPr>
        <a:xfrm flipV="1">
          <a:off x="8750300" y="1097851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127508</xdr:rowOff>
    </xdr:from>
    <xdr:to>
      <xdr:col>41</xdr:col>
      <xdr:colOff>101600</xdr:colOff>
      <xdr:row>64</xdr:row>
      <xdr:rowOff>57658</xdr:rowOff>
    </xdr:to>
    <xdr:sp macro="" textlink="">
      <xdr:nvSpPr>
        <xdr:cNvPr id="236" name="楕円 235"/>
        <xdr:cNvSpPr/>
      </xdr:nvSpPr>
      <xdr:spPr>
        <a:xfrm>
          <a:off x="7810500" y="10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6477</xdr:rowOff>
    </xdr:from>
    <xdr:to>
      <xdr:col>45</xdr:col>
      <xdr:colOff>177800</xdr:colOff>
      <xdr:row>64</xdr:row>
      <xdr:rowOff>6858</xdr:rowOff>
    </xdr:to>
    <xdr:cxnSp macro="">
      <xdr:nvCxnSpPr>
        <xdr:cNvPr id="237" name="直線コネクタ 236"/>
        <xdr:cNvCxnSpPr/>
      </xdr:nvCxnSpPr>
      <xdr:spPr>
        <a:xfrm flipV="1">
          <a:off x="7861300" y="1097927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39"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40"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47642</xdr:rowOff>
    </xdr:from>
    <xdr:ext cx="469744" cy="259045"/>
    <xdr:sp macro="" textlink="">
      <xdr:nvSpPr>
        <xdr:cNvPr id="241" name="n_1mainValue【体育館・プール】&#10;一人当たり面積"/>
        <xdr:cNvSpPr txBox="1"/>
      </xdr:nvSpPr>
      <xdr:spPr>
        <a:xfrm>
          <a:off x="9391727"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73804</xdr:rowOff>
    </xdr:from>
    <xdr:ext cx="469744" cy="259045"/>
    <xdr:sp macro="" textlink="">
      <xdr:nvSpPr>
        <xdr:cNvPr id="242" name="n_2mainValue【体育館・プール】&#10;一人当たり面積"/>
        <xdr:cNvSpPr txBox="1"/>
      </xdr:nvSpPr>
      <xdr:spPr>
        <a:xfrm>
          <a:off x="8515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48785</xdr:rowOff>
    </xdr:from>
    <xdr:ext cx="469744" cy="259045"/>
    <xdr:sp macro="" textlink="">
      <xdr:nvSpPr>
        <xdr:cNvPr id="243" name="n_3mainValue【体育館・プール】&#10;一人当たり面積"/>
        <xdr:cNvSpPr txBox="1"/>
      </xdr:nvSpPr>
      <xdr:spPr>
        <a:xfrm>
          <a:off x="7626427" y="1102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73"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83" name="楕円 282"/>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170197</xdr:rowOff>
    </xdr:from>
    <xdr:ext cx="405111" cy="259045"/>
    <xdr:sp macro="" textlink="">
      <xdr:nvSpPr>
        <xdr:cNvPr id="284" name="【福祉施設】&#10;有形固定資産減価償却率該当値テキスト"/>
        <xdr:cNvSpPr txBox="1"/>
      </xdr:nvSpPr>
      <xdr:spPr>
        <a:xfrm>
          <a:off x="4673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285" name="楕円 284"/>
        <xdr:cNvSpPr/>
      </xdr:nvSpPr>
      <xdr:spPr>
        <a:xfrm>
          <a:off x="3746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91439</xdr:rowOff>
    </xdr:to>
    <xdr:cxnSp macro="">
      <xdr:nvCxnSpPr>
        <xdr:cNvPr id="286" name="直線コネクタ 285"/>
        <xdr:cNvCxnSpPr/>
      </xdr:nvCxnSpPr>
      <xdr:spPr>
        <a:xfrm flipV="1">
          <a:off x="3797300" y="1391412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88264</xdr:rowOff>
    </xdr:from>
    <xdr:to>
      <xdr:col>15</xdr:col>
      <xdr:colOff>101600</xdr:colOff>
      <xdr:row>82</xdr:row>
      <xdr:rowOff>18414</xdr:rowOff>
    </xdr:to>
    <xdr:sp macro="" textlink="">
      <xdr:nvSpPr>
        <xdr:cNvPr id="287" name="楕円 286"/>
        <xdr:cNvSpPr/>
      </xdr:nvSpPr>
      <xdr:spPr>
        <a:xfrm>
          <a:off x="2857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81</xdr:row>
      <xdr:rowOff>139064</xdr:rowOff>
    </xdr:to>
    <xdr:cxnSp macro="">
      <xdr:nvCxnSpPr>
        <xdr:cNvPr id="288" name="直線コネクタ 287"/>
        <xdr:cNvCxnSpPr/>
      </xdr:nvCxnSpPr>
      <xdr:spPr>
        <a:xfrm flipV="1">
          <a:off x="2908300" y="139788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154939</xdr:rowOff>
    </xdr:from>
    <xdr:to>
      <xdr:col>10</xdr:col>
      <xdr:colOff>165100</xdr:colOff>
      <xdr:row>82</xdr:row>
      <xdr:rowOff>85089</xdr:rowOff>
    </xdr:to>
    <xdr:sp macro="" textlink="">
      <xdr:nvSpPr>
        <xdr:cNvPr id="289" name="楕円 288"/>
        <xdr:cNvSpPr/>
      </xdr:nvSpPr>
      <xdr:spPr>
        <a:xfrm>
          <a:off x="1968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139064</xdr:rowOff>
    </xdr:from>
    <xdr:to>
      <xdr:col>15</xdr:col>
      <xdr:colOff>50800</xdr:colOff>
      <xdr:row>82</xdr:row>
      <xdr:rowOff>34289</xdr:rowOff>
    </xdr:to>
    <xdr:cxnSp macro="">
      <xdr:nvCxnSpPr>
        <xdr:cNvPr id="290" name="直線コネクタ 289"/>
        <xdr:cNvCxnSpPr/>
      </xdr:nvCxnSpPr>
      <xdr:spPr>
        <a:xfrm flipV="1">
          <a:off x="2019300" y="1402651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92"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3" name="n_3ave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158766</xdr:rowOff>
    </xdr:from>
    <xdr:ext cx="405111" cy="259045"/>
    <xdr:sp macro="" textlink="">
      <xdr:nvSpPr>
        <xdr:cNvPr id="294" name="n_1mainValue【福祉施設】&#10;有形固定資産減価償却率"/>
        <xdr:cNvSpPr txBox="1"/>
      </xdr:nvSpPr>
      <xdr:spPr>
        <a:xfrm>
          <a:off x="3582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34941</xdr:rowOff>
    </xdr:from>
    <xdr:ext cx="405111" cy="259045"/>
    <xdr:sp macro="" textlink="">
      <xdr:nvSpPr>
        <xdr:cNvPr id="295" name="n_2mainValue【福祉施設】&#10;有形固定資産減価償却率"/>
        <xdr:cNvSpPr txBox="1"/>
      </xdr:nvSpPr>
      <xdr:spPr>
        <a:xfrm>
          <a:off x="2705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296" name="n_3mainValue【福祉施設】&#10;有形固定資産減価償却率"/>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27" name="【福祉施設】&#10;一人当たり面積平均値テキスト"/>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106499</xdr:rowOff>
    </xdr:from>
    <xdr:to>
      <xdr:col>55</xdr:col>
      <xdr:colOff>50800</xdr:colOff>
      <xdr:row>82</xdr:row>
      <xdr:rowOff>36649</xdr:rowOff>
    </xdr:to>
    <xdr:sp macro="" textlink="">
      <xdr:nvSpPr>
        <xdr:cNvPr id="337" name="楕円 336"/>
        <xdr:cNvSpPr/>
      </xdr:nvSpPr>
      <xdr:spPr>
        <a:xfrm>
          <a:off x="104267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129376</xdr:rowOff>
    </xdr:from>
    <xdr:ext cx="469744" cy="259045"/>
    <xdr:sp macro="" textlink="">
      <xdr:nvSpPr>
        <xdr:cNvPr id="338" name="【福祉施設】&#10;一人当たり面積該当値テキスト"/>
        <xdr:cNvSpPr txBox="1"/>
      </xdr:nvSpPr>
      <xdr:spPr>
        <a:xfrm>
          <a:off x="10515600" y="1384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130992</xdr:rowOff>
    </xdr:from>
    <xdr:to>
      <xdr:col>50</xdr:col>
      <xdr:colOff>165100</xdr:colOff>
      <xdr:row>83</xdr:row>
      <xdr:rowOff>61142</xdr:rowOff>
    </xdr:to>
    <xdr:sp macro="" textlink="">
      <xdr:nvSpPr>
        <xdr:cNvPr id="339" name="楕円 338"/>
        <xdr:cNvSpPr/>
      </xdr:nvSpPr>
      <xdr:spPr>
        <a:xfrm>
          <a:off x="9588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157299</xdr:rowOff>
    </xdr:from>
    <xdr:to>
      <xdr:col>55</xdr:col>
      <xdr:colOff>0</xdr:colOff>
      <xdr:row>83</xdr:row>
      <xdr:rowOff>10342</xdr:rowOff>
    </xdr:to>
    <xdr:cxnSp macro="">
      <xdr:nvCxnSpPr>
        <xdr:cNvPr id="340" name="直線コネクタ 339"/>
        <xdr:cNvCxnSpPr/>
      </xdr:nvCxnSpPr>
      <xdr:spPr>
        <a:xfrm flipV="1">
          <a:off x="9639300" y="14044749"/>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41" name="楕円 340"/>
        <xdr:cNvSpPr/>
      </xdr:nvSpPr>
      <xdr:spPr>
        <a:xfrm>
          <a:off x="869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10342</xdr:rowOff>
    </xdr:from>
    <xdr:to>
      <xdr:col>50</xdr:col>
      <xdr:colOff>114300</xdr:colOff>
      <xdr:row>83</xdr:row>
      <xdr:rowOff>26670</xdr:rowOff>
    </xdr:to>
    <xdr:cxnSp macro="">
      <xdr:nvCxnSpPr>
        <xdr:cNvPr id="342" name="直線コネクタ 341"/>
        <xdr:cNvCxnSpPr/>
      </xdr:nvCxnSpPr>
      <xdr:spPr>
        <a:xfrm flipV="1">
          <a:off x="8750300" y="142406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150586</xdr:rowOff>
    </xdr:from>
    <xdr:to>
      <xdr:col>41</xdr:col>
      <xdr:colOff>101600</xdr:colOff>
      <xdr:row>83</xdr:row>
      <xdr:rowOff>80736</xdr:rowOff>
    </xdr:to>
    <xdr:sp macro="" textlink="">
      <xdr:nvSpPr>
        <xdr:cNvPr id="343" name="楕円 342"/>
        <xdr:cNvSpPr/>
      </xdr:nvSpPr>
      <xdr:spPr>
        <a:xfrm>
          <a:off x="7810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26670</xdr:rowOff>
    </xdr:from>
    <xdr:to>
      <xdr:col>45</xdr:col>
      <xdr:colOff>177800</xdr:colOff>
      <xdr:row>83</xdr:row>
      <xdr:rowOff>29936</xdr:rowOff>
    </xdr:to>
    <xdr:cxnSp macro="">
      <xdr:nvCxnSpPr>
        <xdr:cNvPr id="344" name="直線コネクタ 343"/>
        <xdr:cNvCxnSpPr/>
      </xdr:nvCxnSpPr>
      <xdr:spPr>
        <a:xfrm flipV="1">
          <a:off x="7861300" y="142570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45" name="n_1aveValue【福祉施設】&#10;一人当たり面積"/>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46" name="n_2ave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47" name="n_3aveValue【福祉施設】&#10;一人当たり面積"/>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77669</xdr:rowOff>
    </xdr:from>
    <xdr:ext cx="469744" cy="259045"/>
    <xdr:sp macro="" textlink="">
      <xdr:nvSpPr>
        <xdr:cNvPr id="348" name="n_1mainValue【福祉施設】&#10;一人当たり面積"/>
        <xdr:cNvSpPr txBox="1"/>
      </xdr:nvSpPr>
      <xdr:spPr>
        <a:xfrm>
          <a:off x="9391727" y="1396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349" name="n_2mainValue【福祉施設】&#10;一人当たり面積"/>
        <xdr:cNvSpPr txBox="1"/>
      </xdr:nvSpPr>
      <xdr:spPr>
        <a:xfrm>
          <a:off x="8515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97263</xdr:rowOff>
    </xdr:from>
    <xdr:ext cx="469744" cy="259045"/>
    <xdr:sp macro="" textlink="">
      <xdr:nvSpPr>
        <xdr:cNvPr id="350" name="n_3mainValue【福祉施設】&#10;一人当たり面積"/>
        <xdr:cNvSpPr txBox="1"/>
      </xdr:nvSpPr>
      <xdr:spPr>
        <a:xfrm>
          <a:off x="7626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81"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5" name="フローチャート: 判断 384"/>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91" name="楕円 390"/>
        <xdr:cNvSpPr/>
      </xdr:nvSpPr>
      <xdr:spPr>
        <a:xfrm>
          <a:off x="45847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77306</xdr:rowOff>
    </xdr:from>
    <xdr:ext cx="405111" cy="259045"/>
    <xdr:sp macro="" textlink="">
      <xdr:nvSpPr>
        <xdr:cNvPr id="392" name="【市民会館】&#10;有形固定資産減価償却率該当値テキスト"/>
        <xdr:cNvSpPr txBox="1"/>
      </xdr:nvSpPr>
      <xdr:spPr>
        <a:xfrm>
          <a:off x="4673600"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129902</xdr:rowOff>
    </xdr:from>
    <xdr:to>
      <xdr:col>20</xdr:col>
      <xdr:colOff>38100</xdr:colOff>
      <xdr:row>105</xdr:row>
      <xdr:rowOff>60052</xdr:rowOff>
    </xdr:to>
    <xdr:sp macro="" textlink="">
      <xdr:nvSpPr>
        <xdr:cNvPr id="393" name="楕円 392"/>
        <xdr:cNvSpPr/>
      </xdr:nvSpPr>
      <xdr:spPr>
        <a:xfrm>
          <a:off x="3746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149679</xdr:rowOff>
    </xdr:from>
    <xdr:to>
      <xdr:col>24</xdr:col>
      <xdr:colOff>63500</xdr:colOff>
      <xdr:row>105</xdr:row>
      <xdr:rowOff>9252</xdr:rowOff>
    </xdr:to>
    <xdr:cxnSp macro="">
      <xdr:nvCxnSpPr>
        <xdr:cNvPr id="394" name="直線コネクタ 393"/>
        <xdr:cNvCxnSpPr/>
      </xdr:nvCxnSpPr>
      <xdr:spPr>
        <a:xfrm flipV="1">
          <a:off x="3797300" y="17980479"/>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162561</xdr:rowOff>
    </xdr:from>
    <xdr:to>
      <xdr:col>15</xdr:col>
      <xdr:colOff>101600</xdr:colOff>
      <xdr:row>105</xdr:row>
      <xdr:rowOff>92711</xdr:rowOff>
    </xdr:to>
    <xdr:sp macro="" textlink="">
      <xdr:nvSpPr>
        <xdr:cNvPr id="395" name="楕円 394"/>
        <xdr:cNvSpPr/>
      </xdr:nvSpPr>
      <xdr:spPr>
        <a:xfrm>
          <a:off x="2857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9252</xdr:rowOff>
    </xdr:from>
    <xdr:to>
      <xdr:col>19</xdr:col>
      <xdr:colOff>177800</xdr:colOff>
      <xdr:row>105</xdr:row>
      <xdr:rowOff>41911</xdr:rowOff>
    </xdr:to>
    <xdr:cxnSp macro="">
      <xdr:nvCxnSpPr>
        <xdr:cNvPr id="396" name="直線コネクタ 395"/>
        <xdr:cNvCxnSpPr/>
      </xdr:nvCxnSpPr>
      <xdr:spPr>
        <a:xfrm flipV="1">
          <a:off x="2908300" y="180115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23768</xdr:rowOff>
    </xdr:from>
    <xdr:to>
      <xdr:col>10</xdr:col>
      <xdr:colOff>165100</xdr:colOff>
      <xdr:row>105</xdr:row>
      <xdr:rowOff>125368</xdr:rowOff>
    </xdr:to>
    <xdr:sp macro="" textlink="">
      <xdr:nvSpPr>
        <xdr:cNvPr id="397" name="楕円 396"/>
        <xdr:cNvSpPr/>
      </xdr:nvSpPr>
      <xdr:spPr>
        <a:xfrm>
          <a:off x="1968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41911</xdr:rowOff>
    </xdr:from>
    <xdr:to>
      <xdr:col>15</xdr:col>
      <xdr:colOff>50800</xdr:colOff>
      <xdr:row>105</xdr:row>
      <xdr:rowOff>74568</xdr:rowOff>
    </xdr:to>
    <xdr:cxnSp macro="">
      <xdr:nvCxnSpPr>
        <xdr:cNvPr id="398" name="直線コネクタ 397"/>
        <xdr:cNvCxnSpPr/>
      </xdr:nvCxnSpPr>
      <xdr:spPr>
        <a:xfrm flipV="1">
          <a:off x="2019300" y="180441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99"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400"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0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51179</xdr:rowOff>
    </xdr:from>
    <xdr:ext cx="405111" cy="259045"/>
    <xdr:sp macro="" textlink="">
      <xdr:nvSpPr>
        <xdr:cNvPr id="402" name="n_1mainValue【市民会館】&#10;有形固定資産減価償却率"/>
        <xdr:cNvSpPr txBox="1"/>
      </xdr:nvSpPr>
      <xdr:spPr>
        <a:xfrm>
          <a:off x="35820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403" name="n_2mainValue【市民会館】&#10;有形固定資産減価償却率"/>
        <xdr:cNvSpPr txBox="1"/>
      </xdr:nvSpPr>
      <xdr:spPr>
        <a:xfrm>
          <a:off x="2705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116495</xdr:rowOff>
    </xdr:from>
    <xdr:ext cx="405111" cy="259045"/>
    <xdr:sp macro="" textlink="">
      <xdr:nvSpPr>
        <xdr:cNvPr id="404" name="n_3mainValue【市民会館】&#10;有形固定資産減価償却率"/>
        <xdr:cNvSpPr txBox="1"/>
      </xdr:nvSpPr>
      <xdr:spPr>
        <a:xfrm>
          <a:off x="1816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35"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9" name="フローチャート: 判断 438"/>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164193</xdr:rowOff>
    </xdr:from>
    <xdr:to>
      <xdr:col>55</xdr:col>
      <xdr:colOff>50800</xdr:colOff>
      <xdr:row>106</xdr:row>
      <xdr:rowOff>94343</xdr:rowOff>
    </xdr:to>
    <xdr:sp macro="" textlink="">
      <xdr:nvSpPr>
        <xdr:cNvPr id="445" name="楕円 444"/>
        <xdr:cNvSpPr/>
      </xdr:nvSpPr>
      <xdr:spPr>
        <a:xfrm>
          <a:off x="10426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15620</xdr:rowOff>
    </xdr:from>
    <xdr:ext cx="469744" cy="259045"/>
    <xdr:sp macro="" textlink="">
      <xdr:nvSpPr>
        <xdr:cNvPr id="446" name="【市民会館】&#10;一人当たり面積該当値テキスト"/>
        <xdr:cNvSpPr txBox="1"/>
      </xdr:nvSpPr>
      <xdr:spPr>
        <a:xfrm>
          <a:off x="10515600"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170724</xdr:rowOff>
    </xdr:from>
    <xdr:to>
      <xdr:col>50</xdr:col>
      <xdr:colOff>165100</xdr:colOff>
      <xdr:row>106</xdr:row>
      <xdr:rowOff>100874</xdr:rowOff>
    </xdr:to>
    <xdr:sp macro="" textlink="">
      <xdr:nvSpPr>
        <xdr:cNvPr id="447" name="楕円 446"/>
        <xdr:cNvSpPr/>
      </xdr:nvSpPr>
      <xdr:spPr>
        <a:xfrm>
          <a:off x="9588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43543</xdr:rowOff>
    </xdr:from>
    <xdr:to>
      <xdr:col>55</xdr:col>
      <xdr:colOff>0</xdr:colOff>
      <xdr:row>106</xdr:row>
      <xdr:rowOff>50074</xdr:rowOff>
    </xdr:to>
    <xdr:cxnSp macro="">
      <xdr:nvCxnSpPr>
        <xdr:cNvPr id="448" name="直線コネクタ 447"/>
        <xdr:cNvCxnSpPr/>
      </xdr:nvCxnSpPr>
      <xdr:spPr>
        <a:xfrm flipV="1">
          <a:off x="9639300" y="182172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49" name="楕円 448"/>
        <xdr:cNvSpPr/>
      </xdr:nvSpPr>
      <xdr:spPr>
        <a:xfrm>
          <a:off x="8699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50074</xdr:rowOff>
    </xdr:from>
    <xdr:to>
      <xdr:col>50</xdr:col>
      <xdr:colOff>114300</xdr:colOff>
      <xdr:row>106</xdr:row>
      <xdr:rowOff>53339</xdr:rowOff>
    </xdr:to>
    <xdr:cxnSp macro="">
      <xdr:nvCxnSpPr>
        <xdr:cNvPr id="450" name="直線コネクタ 449"/>
        <xdr:cNvCxnSpPr/>
      </xdr:nvCxnSpPr>
      <xdr:spPr>
        <a:xfrm flipV="1">
          <a:off x="8750300" y="182237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5806</xdr:rowOff>
    </xdr:from>
    <xdr:to>
      <xdr:col>41</xdr:col>
      <xdr:colOff>101600</xdr:colOff>
      <xdr:row>106</xdr:row>
      <xdr:rowOff>107406</xdr:rowOff>
    </xdr:to>
    <xdr:sp macro="" textlink="">
      <xdr:nvSpPr>
        <xdr:cNvPr id="451" name="楕円 450"/>
        <xdr:cNvSpPr/>
      </xdr:nvSpPr>
      <xdr:spPr>
        <a:xfrm>
          <a:off x="7810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53339</xdr:rowOff>
    </xdr:from>
    <xdr:to>
      <xdr:col>45</xdr:col>
      <xdr:colOff>177800</xdr:colOff>
      <xdr:row>106</xdr:row>
      <xdr:rowOff>56606</xdr:rowOff>
    </xdr:to>
    <xdr:cxnSp macro="">
      <xdr:nvCxnSpPr>
        <xdr:cNvPr id="452" name="直線コネクタ 451"/>
        <xdr:cNvCxnSpPr/>
      </xdr:nvCxnSpPr>
      <xdr:spPr>
        <a:xfrm flipV="1">
          <a:off x="7861300" y="182270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53"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54"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55"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117401</xdr:rowOff>
    </xdr:from>
    <xdr:ext cx="469744" cy="259045"/>
    <xdr:sp macro="" textlink="">
      <xdr:nvSpPr>
        <xdr:cNvPr id="456" name="n_1mainValue【市民会館】&#10;一人当たり面積"/>
        <xdr:cNvSpPr txBox="1"/>
      </xdr:nvSpPr>
      <xdr:spPr>
        <a:xfrm>
          <a:off x="93917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120666</xdr:rowOff>
    </xdr:from>
    <xdr:ext cx="469744" cy="259045"/>
    <xdr:sp macro="" textlink="">
      <xdr:nvSpPr>
        <xdr:cNvPr id="457" name="n_2mainValue【市民会館】&#10;一人当たり面積"/>
        <xdr:cNvSpPr txBox="1"/>
      </xdr:nvSpPr>
      <xdr:spPr>
        <a:xfrm>
          <a:off x="8515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123933</xdr:rowOff>
    </xdr:from>
    <xdr:ext cx="469744" cy="259045"/>
    <xdr:sp macro="" textlink="">
      <xdr:nvSpPr>
        <xdr:cNvPr id="458" name="n_3mainValue【市民会館】&#10;一人当たり面積"/>
        <xdr:cNvSpPr txBox="1"/>
      </xdr:nvSpPr>
      <xdr:spPr>
        <a:xfrm>
          <a:off x="76264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89" name="【一般廃棄物処理施設】&#10;有形固定資産減価償却率平均値テキスト"/>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3" name="フローチャート: 判断 492"/>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146231</xdr:rowOff>
    </xdr:from>
    <xdr:to>
      <xdr:col>85</xdr:col>
      <xdr:colOff>177800</xdr:colOff>
      <xdr:row>37</xdr:row>
      <xdr:rowOff>76381</xdr:rowOff>
    </xdr:to>
    <xdr:sp macro="" textlink="">
      <xdr:nvSpPr>
        <xdr:cNvPr id="499" name="楕円 498"/>
        <xdr:cNvSpPr/>
      </xdr:nvSpPr>
      <xdr:spPr>
        <a:xfrm>
          <a:off x="162687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124658</xdr:rowOff>
    </xdr:from>
    <xdr:ext cx="405111" cy="259045"/>
    <xdr:sp macro="" textlink="">
      <xdr:nvSpPr>
        <xdr:cNvPr id="500" name="【一般廃棄物処理施設】&#10;有形固定資産減価償却率該当値テキスト"/>
        <xdr:cNvSpPr txBox="1"/>
      </xdr:nvSpPr>
      <xdr:spPr>
        <a:xfrm>
          <a:off x="16357600" y="629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169092</xdr:rowOff>
    </xdr:from>
    <xdr:to>
      <xdr:col>81</xdr:col>
      <xdr:colOff>101600</xdr:colOff>
      <xdr:row>37</xdr:row>
      <xdr:rowOff>99242</xdr:rowOff>
    </xdr:to>
    <xdr:sp macro="" textlink="">
      <xdr:nvSpPr>
        <xdr:cNvPr id="501" name="楕円 500"/>
        <xdr:cNvSpPr/>
      </xdr:nvSpPr>
      <xdr:spPr>
        <a:xfrm>
          <a:off x="15430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25581</xdr:rowOff>
    </xdr:from>
    <xdr:to>
      <xdr:col>85</xdr:col>
      <xdr:colOff>127000</xdr:colOff>
      <xdr:row>37</xdr:row>
      <xdr:rowOff>48442</xdr:rowOff>
    </xdr:to>
    <xdr:cxnSp macro="">
      <xdr:nvCxnSpPr>
        <xdr:cNvPr id="502" name="直線コネクタ 501"/>
        <xdr:cNvCxnSpPr/>
      </xdr:nvCxnSpPr>
      <xdr:spPr>
        <a:xfrm flipV="1">
          <a:off x="15481300" y="636923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170724</xdr:rowOff>
    </xdr:from>
    <xdr:to>
      <xdr:col>76</xdr:col>
      <xdr:colOff>165100</xdr:colOff>
      <xdr:row>37</xdr:row>
      <xdr:rowOff>100874</xdr:rowOff>
    </xdr:to>
    <xdr:sp macro="" textlink="">
      <xdr:nvSpPr>
        <xdr:cNvPr id="503" name="楕円 502"/>
        <xdr:cNvSpPr/>
      </xdr:nvSpPr>
      <xdr:spPr>
        <a:xfrm>
          <a:off x="14541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48442</xdr:rowOff>
    </xdr:from>
    <xdr:to>
      <xdr:col>81</xdr:col>
      <xdr:colOff>50800</xdr:colOff>
      <xdr:row>37</xdr:row>
      <xdr:rowOff>50074</xdr:rowOff>
    </xdr:to>
    <xdr:cxnSp macro="">
      <xdr:nvCxnSpPr>
        <xdr:cNvPr id="504" name="直線コネクタ 503"/>
        <xdr:cNvCxnSpPr/>
      </xdr:nvCxnSpPr>
      <xdr:spPr>
        <a:xfrm flipV="1">
          <a:off x="14592300" y="63920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169092</xdr:rowOff>
    </xdr:from>
    <xdr:to>
      <xdr:col>72</xdr:col>
      <xdr:colOff>38100</xdr:colOff>
      <xdr:row>37</xdr:row>
      <xdr:rowOff>99242</xdr:rowOff>
    </xdr:to>
    <xdr:sp macro="" textlink="">
      <xdr:nvSpPr>
        <xdr:cNvPr id="505" name="楕円 504"/>
        <xdr:cNvSpPr/>
      </xdr:nvSpPr>
      <xdr:spPr>
        <a:xfrm>
          <a:off x="13652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48442</xdr:rowOff>
    </xdr:from>
    <xdr:to>
      <xdr:col>76</xdr:col>
      <xdr:colOff>114300</xdr:colOff>
      <xdr:row>37</xdr:row>
      <xdr:rowOff>50074</xdr:rowOff>
    </xdr:to>
    <xdr:cxnSp macro="">
      <xdr:nvCxnSpPr>
        <xdr:cNvPr id="506" name="直線コネクタ 505"/>
        <xdr:cNvCxnSpPr/>
      </xdr:nvCxnSpPr>
      <xdr:spPr>
        <a:xfrm>
          <a:off x="13703300" y="63920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507"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508"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509"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90369</xdr:rowOff>
    </xdr:from>
    <xdr:ext cx="405111" cy="259045"/>
    <xdr:sp macro="" textlink="">
      <xdr:nvSpPr>
        <xdr:cNvPr id="510" name="n_1mainValue【一般廃棄物処理施設】&#10;有形固定資産減価償却率"/>
        <xdr:cNvSpPr txBox="1"/>
      </xdr:nvSpPr>
      <xdr:spPr>
        <a:xfrm>
          <a:off x="152660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92001</xdr:rowOff>
    </xdr:from>
    <xdr:ext cx="405111" cy="259045"/>
    <xdr:sp macro="" textlink="">
      <xdr:nvSpPr>
        <xdr:cNvPr id="511" name="n_2mainValue【一般廃棄物処理施設】&#10;有形固定資産減価償却率"/>
        <xdr:cNvSpPr txBox="1"/>
      </xdr:nvSpPr>
      <xdr:spPr>
        <a:xfrm>
          <a:off x="14389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90369</xdr:rowOff>
    </xdr:from>
    <xdr:ext cx="405111" cy="259045"/>
    <xdr:sp macro="" textlink="">
      <xdr:nvSpPr>
        <xdr:cNvPr id="512" name="n_3mainValue【一般廃棄物処理施設】&#10;有形固定資産減価償却率"/>
        <xdr:cNvSpPr txBox="1"/>
      </xdr:nvSpPr>
      <xdr:spPr>
        <a:xfrm>
          <a:off x="135007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3" name="直線コネクタ 52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4" name="テキスト ボックス 52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5" name="直線コネクタ 52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6" name="テキスト ボックス 52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8" name="テキスト ボックス 5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9" name="直線コネクタ 52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0" name="テキスト ボックス 52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1" name="直線コネクタ 53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2" name="テキスト ボックス 53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4" name="テキスト ボックス 53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6" name="直線コネクタ 535"/>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7"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8" name="直線コネクタ 537"/>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9"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40" name="直線コネクタ 539"/>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41"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42" name="フローチャート: 判断 541"/>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3" name="フローチャート: 判断 542"/>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4" name="フローチャート: 判断 543"/>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45" name="フローチャート: 判断 544"/>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126790</xdr:rowOff>
    </xdr:from>
    <xdr:to>
      <xdr:col>116</xdr:col>
      <xdr:colOff>114300</xdr:colOff>
      <xdr:row>41</xdr:row>
      <xdr:rowOff>56940</xdr:rowOff>
    </xdr:to>
    <xdr:sp macro="" textlink="">
      <xdr:nvSpPr>
        <xdr:cNvPr id="551" name="楕円 550"/>
        <xdr:cNvSpPr/>
      </xdr:nvSpPr>
      <xdr:spPr>
        <a:xfrm>
          <a:off x="22110700" y="69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149667</xdr:rowOff>
    </xdr:from>
    <xdr:ext cx="599010" cy="259045"/>
    <xdr:sp macro="" textlink="">
      <xdr:nvSpPr>
        <xdr:cNvPr id="552" name="【一般廃棄物処理施設】&#10;一人当たり有形固定資産（償却資産）額該当値テキスト"/>
        <xdr:cNvSpPr txBox="1"/>
      </xdr:nvSpPr>
      <xdr:spPr>
        <a:xfrm>
          <a:off x="22199600" y="683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128777</xdr:rowOff>
    </xdr:from>
    <xdr:to>
      <xdr:col>112</xdr:col>
      <xdr:colOff>38100</xdr:colOff>
      <xdr:row>41</xdr:row>
      <xdr:rowOff>58927</xdr:rowOff>
    </xdr:to>
    <xdr:sp macro="" textlink="">
      <xdr:nvSpPr>
        <xdr:cNvPr id="553" name="楕円 552"/>
        <xdr:cNvSpPr/>
      </xdr:nvSpPr>
      <xdr:spPr>
        <a:xfrm>
          <a:off x="21272500" y="698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6140</xdr:rowOff>
    </xdr:from>
    <xdr:to>
      <xdr:col>116</xdr:col>
      <xdr:colOff>63500</xdr:colOff>
      <xdr:row>41</xdr:row>
      <xdr:rowOff>8127</xdr:rowOff>
    </xdr:to>
    <xdr:cxnSp macro="">
      <xdr:nvCxnSpPr>
        <xdr:cNvPr id="554" name="直線コネクタ 553"/>
        <xdr:cNvCxnSpPr/>
      </xdr:nvCxnSpPr>
      <xdr:spPr>
        <a:xfrm flipV="1">
          <a:off x="21323300" y="7035590"/>
          <a:ext cx="838200" cy="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135517</xdr:rowOff>
    </xdr:from>
    <xdr:to>
      <xdr:col>107</xdr:col>
      <xdr:colOff>101600</xdr:colOff>
      <xdr:row>41</xdr:row>
      <xdr:rowOff>65667</xdr:rowOff>
    </xdr:to>
    <xdr:sp macro="" textlink="">
      <xdr:nvSpPr>
        <xdr:cNvPr id="555" name="楕円 554"/>
        <xdr:cNvSpPr/>
      </xdr:nvSpPr>
      <xdr:spPr>
        <a:xfrm>
          <a:off x="20383500" y="699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8127</xdr:rowOff>
    </xdr:from>
    <xdr:to>
      <xdr:col>111</xdr:col>
      <xdr:colOff>177800</xdr:colOff>
      <xdr:row>41</xdr:row>
      <xdr:rowOff>14867</xdr:rowOff>
    </xdr:to>
    <xdr:cxnSp macro="">
      <xdr:nvCxnSpPr>
        <xdr:cNvPr id="556" name="直線コネクタ 555"/>
        <xdr:cNvCxnSpPr/>
      </xdr:nvCxnSpPr>
      <xdr:spPr>
        <a:xfrm flipV="1">
          <a:off x="20434300" y="7037577"/>
          <a:ext cx="889000" cy="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142403</xdr:rowOff>
    </xdr:from>
    <xdr:to>
      <xdr:col>102</xdr:col>
      <xdr:colOff>165100</xdr:colOff>
      <xdr:row>41</xdr:row>
      <xdr:rowOff>72553</xdr:rowOff>
    </xdr:to>
    <xdr:sp macro="" textlink="">
      <xdr:nvSpPr>
        <xdr:cNvPr id="557" name="楕円 556"/>
        <xdr:cNvSpPr/>
      </xdr:nvSpPr>
      <xdr:spPr>
        <a:xfrm>
          <a:off x="19494500" y="700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14867</xdr:rowOff>
    </xdr:from>
    <xdr:to>
      <xdr:col>107</xdr:col>
      <xdr:colOff>50800</xdr:colOff>
      <xdr:row>41</xdr:row>
      <xdr:rowOff>21753</xdr:rowOff>
    </xdr:to>
    <xdr:cxnSp macro="">
      <xdr:nvCxnSpPr>
        <xdr:cNvPr id="558" name="直線コネクタ 557"/>
        <xdr:cNvCxnSpPr/>
      </xdr:nvCxnSpPr>
      <xdr:spPr>
        <a:xfrm flipV="1">
          <a:off x="19545300" y="7044317"/>
          <a:ext cx="889000" cy="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59" name="n_1aveValue【一般廃棄物処理施設】&#10;一人当たり有形固定資産（償却資産）額"/>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60" name="n_2aveValue【一般廃棄物処理施設】&#10;一人当たり有形固定資産（償却資産）額"/>
        <xdr:cNvSpPr txBox="1"/>
      </xdr:nvSpPr>
      <xdr:spPr>
        <a:xfrm>
          <a:off x="20167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100789</xdr:rowOff>
    </xdr:from>
    <xdr:ext cx="534377" cy="259045"/>
    <xdr:sp macro="" textlink="">
      <xdr:nvSpPr>
        <xdr:cNvPr id="561" name="n_3aveValue【一般廃棄物処理施設】&#10;一人当たり有形固定資産（償却資産）額"/>
        <xdr:cNvSpPr txBox="1"/>
      </xdr:nvSpPr>
      <xdr:spPr>
        <a:xfrm>
          <a:off x="19278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75454</xdr:rowOff>
    </xdr:from>
    <xdr:ext cx="599010" cy="259045"/>
    <xdr:sp macro="" textlink="">
      <xdr:nvSpPr>
        <xdr:cNvPr id="562" name="n_1mainValue【一般廃棄物処理施設】&#10;一人当たり有形固定資産（償却資産）額"/>
        <xdr:cNvSpPr txBox="1"/>
      </xdr:nvSpPr>
      <xdr:spPr>
        <a:xfrm>
          <a:off x="21011095" y="676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82194</xdr:rowOff>
    </xdr:from>
    <xdr:ext cx="599010" cy="259045"/>
    <xdr:sp macro="" textlink="">
      <xdr:nvSpPr>
        <xdr:cNvPr id="563" name="n_2mainValue【一般廃棄物処理施設】&#10;一人当たり有形固定資産（償却資産）額"/>
        <xdr:cNvSpPr txBox="1"/>
      </xdr:nvSpPr>
      <xdr:spPr>
        <a:xfrm>
          <a:off x="20134795" y="676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89080</xdr:rowOff>
    </xdr:from>
    <xdr:ext cx="534377" cy="259045"/>
    <xdr:sp macro="" textlink="">
      <xdr:nvSpPr>
        <xdr:cNvPr id="564" name="n_3mainValue【一般廃棄物処理施設】&#10;一人当たり有形固定資産（償却資産）額"/>
        <xdr:cNvSpPr txBox="1"/>
      </xdr:nvSpPr>
      <xdr:spPr>
        <a:xfrm>
          <a:off x="19278111" y="677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3" name="テキスト ボックス 5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4" name="直線コネクタ 5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5" name="直線コネクタ 5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6" name="テキスト ボックス 57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7" name="直線コネクタ 5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8" name="テキスト ボックス 5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9" name="直線コネクタ 5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0" name="テキスト ボックス 5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1" name="直線コネクタ 5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2" name="テキスト ボックス 5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3" name="直線コネクタ 5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4" name="テキスト ボックス 5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5" name="直線コネクタ 5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6" name="テキスト ボックス 58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90" name="直線コネクタ 58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9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92" name="直線コネクタ 59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9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4" name="直線コネクタ 59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95"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6" name="フローチャート: 判断 59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7" name="フローチャート: 判断 59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8" name="フローチャート: 判断 59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99" name="フローチャート: 判断 59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169635</xdr:rowOff>
    </xdr:from>
    <xdr:to>
      <xdr:col>85</xdr:col>
      <xdr:colOff>177800</xdr:colOff>
      <xdr:row>61</xdr:row>
      <xdr:rowOff>99785</xdr:rowOff>
    </xdr:to>
    <xdr:sp macro="" textlink="">
      <xdr:nvSpPr>
        <xdr:cNvPr id="605" name="楕円 604"/>
        <xdr:cNvSpPr/>
      </xdr:nvSpPr>
      <xdr:spPr>
        <a:xfrm>
          <a:off x="16268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148062</xdr:rowOff>
    </xdr:from>
    <xdr:ext cx="405111" cy="259045"/>
    <xdr:sp macro="" textlink="">
      <xdr:nvSpPr>
        <xdr:cNvPr id="606" name="【保健センター・保健所】&#10;有形固定資産減価償却率該当値テキスト"/>
        <xdr:cNvSpPr txBox="1"/>
      </xdr:nvSpPr>
      <xdr:spPr>
        <a:xfrm>
          <a:off x="16357600"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30843</xdr:rowOff>
    </xdr:from>
    <xdr:to>
      <xdr:col>81</xdr:col>
      <xdr:colOff>101600</xdr:colOff>
      <xdr:row>61</xdr:row>
      <xdr:rowOff>132443</xdr:rowOff>
    </xdr:to>
    <xdr:sp macro="" textlink="">
      <xdr:nvSpPr>
        <xdr:cNvPr id="607" name="楕円 606"/>
        <xdr:cNvSpPr/>
      </xdr:nvSpPr>
      <xdr:spPr>
        <a:xfrm>
          <a:off x="15430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48985</xdr:rowOff>
    </xdr:from>
    <xdr:to>
      <xdr:col>85</xdr:col>
      <xdr:colOff>127000</xdr:colOff>
      <xdr:row>61</xdr:row>
      <xdr:rowOff>81643</xdr:rowOff>
    </xdr:to>
    <xdr:cxnSp macro="">
      <xdr:nvCxnSpPr>
        <xdr:cNvPr id="608" name="直線コネクタ 607"/>
        <xdr:cNvCxnSpPr/>
      </xdr:nvCxnSpPr>
      <xdr:spPr>
        <a:xfrm flipV="1">
          <a:off x="15481300" y="1050743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65133</xdr:rowOff>
    </xdr:from>
    <xdr:to>
      <xdr:col>76</xdr:col>
      <xdr:colOff>165100</xdr:colOff>
      <xdr:row>61</xdr:row>
      <xdr:rowOff>166733</xdr:rowOff>
    </xdr:to>
    <xdr:sp macro="" textlink="">
      <xdr:nvSpPr>
        <xdr:cNvPr id="609" name="楕円 608"/>
        <xdr:cNvSpPr/>
      </xdr:nvSpPr>
      <xdr:spPr>
        <a:xfrm>
          <a:off x="14541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81643</xdr:rowOff>
    </xdr:from>
    <xdr:to>
      <xdr:col>81</xdr:col>
      <xdr:colOff>50800</xdr:colOff>
      <xdr:row>61</xdr:row>
      <xdr:rowOff>115933</xdr:rowOff>
    </xdr:to>
    <xdr:cxnSp macro="">
      <xdr:nvCxnSpPr>
        <xdr:cNvPr id="610" name="直線コネクタ 609"/>
        <xdr:cNvCxnSpPr/>
      </xdr:nvCxnSpPr>
      <xdr:spPr>
        <a:xfrm flipV="1">
          <a:off x="14592300" y="105400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92891</xdr:rowOff>
    </xdr:from>
    <xdr:to>
      <xdr:col>72</xdr:col>
      <xdr:colOff>38100</xdr:colOff>
      <xdr:row>62</xdr:row>
      <xdr:rowOff>23041</xdr:rowOff>
    </xdr:to>
    <xdr:sp macro="" textlink="">
      <xdr:nvSpPr>
        <xdr:cNvPr id="611" name="楕円 610"/>
        <xdr:cNvSpPr/>
      </xdr:nvSpPr>
      <xdr:spPr>
        <a:xfrm>
          <a:off x="13652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115933</xdr:rowOff>
    </xdr:from>
    <xdr:to>
      <xdr:col>76</xdr:col>
      <xdr:colOff>114300</xdr:colOff>
      <xdr:row>61</xdr:row>
      <xdr:rowOff>143691</xdr:rowOff>
    </xdr:to>
    <xdr:cxnSp macro="">
      <xdr:nvCxnSpPr>
        <xdr:cNvPr id="612" name="直線コネクタ 611"/>
        <xdr:cNvCxnSpPr/>
      </xdr:nvCxnSpPr>
      <xdr:spPr>
        <a:xfrm flipV="1">
          <a:off x="13703300" y="105743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613"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14"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615"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123570</xdr:rowOff>
    </xdr:from>
    <xdr:ext cx="405111" cy="259045"/>
    <xdr:sp macro="" textlink="">
      <xdr:nvSpPr>
        <xdr:cNvPr id="616" name="n_1mainValue【保健センター・保健所】&#10;有形固定資産減価償却率"/>
        <xdr:cNvSpPr txBox="1"/>
      </xdr:nvSpPr>
      <xdr:spPr>
        <a:xfrm>
          <a:off x="152660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157860</xdr:rowOff>
    </xdr:from>
    <xdr:ext cx="405111" cy="259045"/>
    <xdr:sp macro="" textlink="">
      <xdr:nvSpPr>
        <xdr:cNvPr id="617" name="n_2mainValue【保健センター・保健所】&#10;有形固定資産減価償却率"/>
        <xdr:cNvSpPr txBox="1"/>
      </xdr:nvSpPr>
      <xdr:spPr>
        <a:xfrm>
          <a:off x="14389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14168</xdr:rowOff>
    </xdr:from>
    <xdr:ext cx="405111" cy="259045"/>
    <xdr:sp macro="" textlink="">
      <xdr:nvSpPr>
        <xdr:cNvPr id="618" name="n_3mainValue【保健センター・保健所】&#10;有形固定資産減価償却率"/>
        <xdr:cNvSpPr txBox="1"/>
      </xdr:nvSpPr>
      <xdr:spPr>
        <a:xfrm>
          <a:off x="13500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9" name="直線コネクタ 62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0" name="テキスト ボックス 62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1" name="直線コネクタ 63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2" name="テキスト ボックス 63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3" name="直線コネクタ 63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4" name="テキスト ボックス 63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5" name="直線コネクタ 63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6" name="テキスト ボックス 63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7" name="直線コネクタ 63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8" name="テキスト ボックス 63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9" name="直線コネクタ 63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0" name="テキスト ボックス 63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44" name="直線コネクタ 643"/>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4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6" name="直線コネクタ 64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7"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8" name="直線コネクタ 647"/>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49"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50" name="フローチャート: 判断 649"/>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51" name="フローチャート: 判断 65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52" name="フローチャート: 判断 651"/>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53" name="フローチャート: 判断 652"/>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49893</xdr:rowOff>
    </xdr:from>
    <xdr:to>
      <xdr:col>116</xdr:col>
      <xdr:colOff>114300</xdr:colOff>
      <xdr:row>61</xdr:row>
      <xdr:rowOff>151493</xdr:rowOff>
    </xdr:to>
    <xdr:sp macro="" textlink="">
      <xdr:nvSpPr>
        <xdr:cNvPr id="659" name="楕円 658"/>
        <xdr:cNvSpPr/>
      </xdr:nvSpPr>
      <xdr:spPr>
        <a:xfrm>
          <a:off x="22110700" y="105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72770</xdr:rowOff>
    </xdr:from>
    <xdr:ext cx="469744" cy="259045"/>
    <xdr:sp macro="" textlink="">
      <xdr:nvSpPr>
        <xdr:cNvPr id="660" name="【保健センター・保健所】&#10;一人当たり面積該当値テキスト"/>
        <xdr:cNvSpPr txBox="1"/>
      </xdr:nvSpPr>
      <xdr:spPr>
        <a:xfrm>
          <a:off x="22199600" y="10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60778</xdr:rowOff>
    </xdr:from>
    <xdr:to>
      <xdr:col>112</xdr:col>
      <xdr:colOff>38100</xdr:colOff>
      <xdr:row>61</xdr:row>
      <xdr:rowOff>162378</xdr:rowOff>
    </xdr:to>
    <xdr:sp macro="" textlink="">
      <xdr:nvSpPr>
        <xdr:cNvPr id="661" name="楕円 660"/>
        <xdr:cNvSpPr/>
      </xdr:nvSpPr>
      <xdr:spPr>
        <a:xfrm>
          <a:off x="21272500" y="10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100693</xdr:rowOff>
    </xdr:from>
    <xdr:to>
      <xdr:col>116</xdr:col>
      <xdr:colOff>63500</xdr:colOff>
      <xdr:row>61</xdr:row>
      <xdr:rowOff>111578</xdr:rowOff>
    </xdr:to>
    <xdr:cxnSp macro="">
      <xdr:nvCxnSpPr>
        <xdr:cNvPr id="662" name="直線コネクタ 661"/>
        <xdr:cNvCxnSpPr/>
      </xdr:nvCxnSpPr>
      <xdr:spPr>
        <a:xfrm flipV="1">
          <a:off x="21323300" y="105591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60778</xdr:rowOff>
    </xdr:from>
    <xdr:to>
      <xdr:col>107</xdr:col>
      <xdr:colOff>101600</xdr:colOff>
      <xdr:row>61</xdr:row>
      <xdr:rowOff>162378</xdr:rowOff>
    </xdr:to>
    <xdr:sp macro="" textlink="">
      <xdr:nvSpPr>
        <xdr:cNvPr id="663" name="楕円 662"/>
        <xdr:cNvSpPr/>
      </xdr:nvSpPr>
      <xdr:spPr>
        <a:xfrm>
          <a:off x="20383500" y="10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111578</xdr:rowOff>
    </xdr:from>
    <xdr:to>
      <xdr:col>111</xdr:col>
      <xdr:colOff>177800</xdr:colOff>
      <xdr:row>61</xdr:row>
      <xdr:rowOff>111578</xdr:rowOff>
    </xdr:to>
    <xdr:cxnSp macro="">
      <xdr:nvCxnSpPr>
        <xdr:cNvPr id="664" name="直線コネクタ 663"/>
        <xdr:cNvCxnSpPr/>
      </xdr:nvCxnSpPr>
      <xdr:spPr>
        <a:xfrm>
          <a:off x="20434300" y="10570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60778</xdr:rowOff>
    </xdr:from>
    <xdr:to>
      <xdr:col>102</xdr:col>
      <xdr:colOff>165100</xdr:colOff>
      <xdr:row>61</xdr:row>
      <xdr:rowOff>162378</xdr:rowOff>
    </xdr:to>
    <xdr:sp macro="" textlink="">
      <xdr:nvSpPr>
        <xdr:cNvPr id="665" name="楕円 664"/>
        <xdr:cNvSpPr/>
      </xdr:nvSpPr>
      <xdr:spPr>
        <a:xfrm>
          <a:off x="19494500" y="1051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111578</xdr:rowOff>
    </xdr:from>
    <xdr:to>
      <xdr:col>107</xdr:col>
      <xdr:colOff>50800</xdr:colOff>
      <xdr:row>61</xdr:row>
      <xdr:rowOff>111578</xdr:rowOff>
    </xdr:to>
    <xdr:cxnSp macro="">
      <xdr:nvCxnSpPr>
        <xdr:cNvPr id="666" name="直線コネクタ 665"/>
        <xdr:cNvCxnSpPr/>
      </xdr:nvCxnSpPr>
      <xdr:spPr>
        <a:xfrm>
          <a:off x="19545300" y="10570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67"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68"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69142</xdr:rowOff>
    </xdr:from>
    <xdr:ext cx="469744" cy="259045"/>
    <xdr:sp macro="" textlink="">
      <xdr:nvSpPr>
        <xdr:cNvPr id="669" name="n_3aveValue【保健センター・保健所】&#10;一人当たり面積"/>
        <xdr:cNvSpPr txBox="1"/>
      </xdr:nvSpPr>
      <xdr:spPr>
        <a:xfrm>
          <a:off x="19310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7455</xdr:rowOff>
    </xdr:from>
    <xdr:ext cx="469744" cy="259045"/>
    <xdr:sp macro="" textlink="">
      <xdr:nvSpPr>
        <xdr:cNvPr id="670" name="n_1mainValue【保健センター・保健所】&#10;一人当たり面積"/>
        <xdr:cNvSpPr txBox="1"/>
      </xdr:nvSpPr>
      <xdr:spPr>
        <a:xfrm>
          <a:off x="21075727" y="1029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7455</xdr:rowOff>
    </xdr:from>
    <xdr:ext cx="469744" cy="259045"/>
    <xdr:sp macro="" textlink="">
      <xdr:nvSpPr>
        <xdr:cNvPr id="671" name="n_2mainValue【保健センター・保健所】&#10;一人当たり面積"/>
        <xdr:cNvSpPr txBox="1"/>
      </xdr:nvSpPr>
      <xdr:spPr>
        <a:xfrm>
          <a:off x="20199427" y="1029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7455</xdr:rowOff>
    </xdr:from>
    <xdr:ext cx="469744" cy="259045"/>
    <xdr:sp macro="" textlink="">
      <xdr:nvSpPr>
        <xdr:cNvPr id="672" name="n_3mainValue【保健センター・保健所】&#10;一人当たり面積"/>
        <xdr:cNvSpPr txBox="1"/>
      </xdr:nvSpPr>
      <xdr:spPr>
        <a:xfrm>
          <a:off x="19310427" y="1029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4" name="テキスト ボックス 6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4" name="テキスト ボックス 6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6" name="テキスト ボックス 6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8" name="直線コネクタ 697"/>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9"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700" name="直線コネクタ 699"/>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701"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702" name="直線コネクタ 701"/>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703"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704" name="フローチャート: 判断 703"/>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705" name="フローチャート: 判断 704"/>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6" name="フローチャート: 判断 705"/>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707" name="フローチャート: 判断 706"/>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37919</xdr:rowOff>
    </xdr:from>
    <xdr:to>
      <xdr:col>85</xdr:col>
      <xdr:colOff>177800</xdr:colOff>
      <xdr:row>79</xdr:row>
      <xdr:rowOff>139519</xdr:rowOff>
    </xdr:to>
    <xdr:sp macro="" textlink="">
      <xdr:nvSpPr>
        <xdr:cNvPr id="713" name="楕円 712"/>
        <xdr:cNvSpPr/>
      </xdr:nvSpPr>
      <xdr:spPr>
        <a:xfrm>
          <a:off x="162687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60796</xdr:rowOff>
    </xdr:from>
    <xdr:ext cx="405111" cy="259045"/>
    <xdr:sp macro="" textlink="">
      <xdr:nvSpPr>
        <xdr:cNvPr id="714" name="【消防施設】&#10;有形固定資産減価償却率該当値テキスト"/>
        <xdr:cNvSpPr txBox="1"/>
      </xdr:nvSpPr>
      <xdr:spPr>
        <a:xfrm>
          <a:off x="16357600" y="1343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50981</xdr:rowOff>
    </xdr:from>
    <xdr:to>
      <xdr:col>81</xdr:col>
      <xdr:colOff>101600</xdr:colOff>
      <xdr:row>79</xdr:row>
      <xdr:rowOff>152581</xdr:rowOff>
    </xdr:to>
    <xdr:sp macro="" textlink="">
      <xdr:nvSpPr>
        <xdr:cNvPr id="715" name="楕円 714"/>
        <xdr:cNvSpPr/>
      </xdr:nvSpPr>
      <xdr:spPr>
        <a:xfrm>
          <a:off x="15430500" y="135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88719</xdr:rowOff>
    </xdr:from>
    <xdr:to>
      <xdr:col>85</xdr:col>
      <xdr:colOff>127000</xdr:colOff>
      <xdr:row>79</xdr:row>
      <xdr:rowOff>101781</xdr:rowOff>
    </xdr:to>
    <xdr:cxnSp macro="">
      <xdr:nvCxnSpPr>
        <xdr:cNvPr id="716" name="直線コネクタ 715"/>
        <xdr:cNvCxnSpPr/>
      </xdr:nvCxnSpPr>
      <xdr:spPr>
        <a:xfrm flipV="1">
          <a:off x="15481300" y="136332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75474</xdr:rowOff>
    </xdr:from>
    <xdr:to>
      <xdr:col>76</xdr:col>
      <xdr:colOff>165100</xdr:colOff>
      <xdr:row>80</xdr:row>
      <xdr:rowOff>5624</xdr:rowOff>
    </xdr:to>
    <xdr:sp macro="" textlink="">
      <xdr:nvSpPr>
        <xdr:cNvPr id="717" name="楕円 716"/>
        <xdr:cNvSpPr/>
      </xdr:nvSpPr>
      <xdr:spPr>
        <a:xfrm>
          <a:off x="14541500" y="136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101781</xdr:rowOff>
    </xdr:from>
    <xdr:to>
      <xdr:col>81</xdr:col>
      <xdr:colOff>50800</xdr:colOff>
      <xdr:row>79</xdr:row>
      <xdr:rowOff>126274</xdr:rowOff>
    </xdr:to>
    <xdr:cxnSp macro="">
      <xdr:nvCxnSpPr>
        <xdr:cNvPr id="718" name="直線コネクタ 717"/>
        <xdr:cNvCxnSpPr/>
      </xdr:nvCxnSpPr>
      <xdr:spPr>
        <a:xfrm flipV="1">
          <a:off x="14592300" y="136463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96701</xdr:rowOff>
    </xdr:from>
    <xdr:to>
      <xdr:col>72</xdr:col>
      <xdr:colOff>38100</xdr:colOff>
      <xdr:row>80</xdr:row>
      <xdr:rowOff>26851</xdr:rowOff>
    </xdr:to>
    <xdr:sp macro="" textlink="">
      <xdr:nvSpPr>
        <xdr:cNvPr id="719" name="楕円 718"/>
        <xdr:cNvSpPr/>
      </xdr:nvSpPr>
      <xdr:spPr>
        <a:xfrm>
          <a:off x="13652500" y="136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126274</xdr:rowOff>
    </xdr:from>
    <xdr:to>
      <xdr:col>76</xdr:col>
      <xdr:colOff>114300</xdr:colOff>
      <xdr:row>79</xdr:row>
      <xdr:rowOff>147501</xdr:rowOff>
    </xdr:to>
    <xdr:cxnSp macro="">
      <xdr:nvCxnSpPr>
        <xdr:cNvPr id="720" name="直線コネクタ 719"/>
        <xdr:cNvCxnSpPr/>
      </xdr:nvCxnSpPr>
      <xdr:spPr>
        <a:xfrm flipV="1">
          <a:off x="13703300" y="136708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721" name="n_1aveValue【消防施設】&#10;有形固定資産減価償却率"/>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722"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4915</xdr:rowOff>
    </xdr:from>
    <xdr:ext cx="405111" cy="259045"/>
    <xdr:sp macro="" textlink="">
      <xdr:nvSpPr>
        <xdr:cNvPr id="723" name="n_3aveValue【消防施設】&#10;有形固定資産減価償却率"/>
        <xdr:cNvSpPr txBox="1"/>
      </xdr:nvSpPr>
      <xdr:spPr>
        <a:xfrm>
          <a:off x="13500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169108</xdr:rowOff>
    </xdr:from>
    <xdr:ext cx="405111" cy="259045"/>
    <xdr:sp macro="" textlink="">
      <xdr:nvSpPr>
        <xdr:cNvPr id="724" name="n_1mainValue【消防施設】&#10;有形固定資産減価償却率"/>
        <xdr:cNvSpPr txBox="1"/>
      </xdr:nvSpPr>
      <xdr:spPr>
        <a:xfrm>
          <a:off x="15266044" y="1337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22151</xdr:rowOff>
    </xdr:from>
    <xdr:ext cx="405111" cy="259045"/>
    <xdr:sp macro="" textlink="">
      <xdr:nvSpPr>
        <xdr:cNvPr id="725" name="n_2mainValue【消防施設】&#10;有形固定資産減価償却率"/>
        <xdr:cNvSpPr txBox="1"/>
      </xdr:nvSpPr>
      <xdr:spPr>
        <a:xfrm>
          <a:off x="14389744" y="1339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43378</xdr:rowOff>
    </xdr:from>
    <xdr:ext cx="405111" cy="259045"/>
    <xdr:sp macro="" textlink="">
      <xdr:nvSpPr>
        <xdr:cNvPr id="726" name="n_3mainValue【消防施設】&#10;有形固定資産減価償却率"/>
        <xdr:cNvSpPr txBox="1"/>
      </xdr:nvSpPr>
      <xdr:spPr>
        <a:xfrm>
          <a:off x="13500744" y="1341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8" name="直線コネクタ 747"/>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9"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0" name="直線コネクタ 749"/>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51"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52" name="直線コネクタ 751"/>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53" name="【消防施設】&#10;一人当たり面積平均値テキスト"/>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54" name="フローチャート: 判断 753"/>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55" name="フローチャート: 判断 754"/>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6" name="フローチャート: 判断 755"/>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57" name="フローチャート: 判断 756"/>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8" name="テキスト ボックス 7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9" name="テキスト ボックス 7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0" name="テキスト ボックス 7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1" name="テキスト ボックス 7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2" name="テキスト ボックス 7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58165</xdr:rowOff>
    </xdr:from>
    <xdr:to>
      <xdr:col>116</xdr:col>
      <xdr:colOff>114300</xdr:colOff>
      <xdr:row>81</xdr:row>
      <xdr:rowOff>159765</xdr:rowOff>
    </xdr:to>
    <xdr:sp macro="" textlink="">
      <xdr:nvSpPr>
        <xdr:cNvPr id="763" name="楕円 762"/>
        <xdr:cNvSpPr/>
      </xdr:nvSpPr>
      <xdr:spPr>
        <a:xfrm>
          <a:off x="221107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81042</xdr:rowOff>
    </xdr:from>
    <xdr:ext cx="469744" cy="259045"/>
    <xdr:sp macro="" textlink="">
      <xdr:nvSpPr>
        <xdr:cNvPr id="764" name="【消防施設】&#10;一人当たり面積該当値テキスト"/>
        <xdr:cNvSpPr txBox="1"/>
      </xdr:nvSpPr>
      <xdr:spPr>
        <a:xfrm>
          <a:off x="22199600" y="1379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67311</xdr:rowOff>
    </xdr:from>
    <xdr:to>
      <xdr:col>112</xdr:col>
      <xdr:colOff>38100</xdr:colOff>
      <xdr:row>81</xdr:row>
      <xdr:rowOff>168911</xdr:rowOff>
    </xdr:to>
    <xdr:sp macro="" textlink="">
      <xdr:nvSpPr>
        <xdr:cNvPr id="765" name="楕円 764"/>
        <xdr:cNvSpPr/>
      </xdr:nvSpPr>
      <xdr:spPr>
        <a:xfrm>
          <a:off x="2127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108965</xdr:rowOff>
    </xdr:from>
    <xdr:to>
      <xdr:col>116</xdr:col>
      <xdr:colOff>63500</xdr:colOff>
      <xdr:row>81</xdr:row>
      <xdr:rowOff>118111</xdr:rowOff>
    </xdr:to>
    <xdr:cxnSp macro="">
      <xdr:nvCxnSpPr>
        <xdr:cNvPr id="766" name="直線コネクタ 765"/>
        <xdr:cNvCxnSpPr/>
      </xdr:nvCxnSpPr>
      <xdr:spPr>
        <a:xfrm flipV="1">
          <a:off x="21323300" y="139964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67311</xdr:rowOff>
    </xdr:from>
    <xdr:to>
      <xdr:col>107</xdr:col>
      <xdr:colOff>101600</xdr:colOff>
      <xdr:row>81</xdr:row>
      <xdr:rowOff>168911</xdr:rowOff>
    </xdr:to>
    <xdr:sp macro="" textlink="">
      <xdr:nvSpPr>
        <xdr:cNvPr id="767" name="楕円 766"/>
        <xdr:cNvSpPr/>
      </xdr:nvSpPr>
      <xdr:spPr>
        <a:xfrm>
          <a:off x="20383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118111</xdr:rowOff>
    </xdr:from>
    <xdr:to>
      <xdr:col>111</xdr:col>
      <xdr:colOff>177800</xdr:colOff>
      <xdr:row>81</xdr:row>
      <xdr:rowOff>118111</xdr:rowOff>
    </xdr:to>
    <xdr:cxnSp macro="">
      <xdr:nvCxnSpPr>
        <xdr:cNvPr id="768" name="直線コネクタ 767"/>
        <xdr:cNvCxnSpPr/>
      </xdr:nvCxnSpPr>
      <xdr:spPr>
        <a:xfrm>
          <a:off x="20434300" y="14005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71882</xdr:rowOff>
    </xdr:from>
    <xdr:to>
      <xdr:col>102</xdr:col>
      <xdr:colOff>165100</xdr:colOff>
      <xdr:row>82</xdr:row>
      <xdr:rowOff>2032</xdr:rowOff>
    </xdr:to>
    <xdr:sp macro="" textlink="">
      <xdr:nvSpPr>
        <xdr:cNvPr id="769" name="楕円 768"/>
        <xdr:cNvSpPr/>
      </xdr:nvSpPr>
      <xdr:spPr>
        <a:xfrm>
          <a:off x="19494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118111</xdr:rowOff>
    </xdr:from>
    <xdr:to>
      <xdr:col>107</xdr:col>
      <xdr:colOff>50800</xdr:colOff>
      <xdr:row>81</xdr:row>
      <xdr:rowOff>122682</xdr:rowOff>
    </xdr:to>
    <xdr:cxnSp macro="">
      <xdr:nvCxnSpPr>
        <xdr:cNvPr id="770" name="直線コネクタ 769"/>
        <xdr:cNvCxnSpPr/>
      </xdr:nvCxnSpPr>
      <xdr:spPr>
        <a:xfrm flipV="1">
          <a:off x="19545300" y="140055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71"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72"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73"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13988</xdr:rowOff>
    </xdr:from>
    <xdr:ext cx="469744" cy="259045"/>
    <xdr:sp macro="" textlink="">
      <xdr:nvSpPr>
        <xdr:cNvPr id="774" name="n_1mainValue【消防施設】&#10;一人当たり面積"/>
        <xdr:cNvSpPr txBox="1"/>
      </xdr:nvSpPr>
      <xdr:spPr>
        <a:xfrm>
          <a:off x="21075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13988</xdr:rowOff>
    </xdr:from>
    <xdr:ext cx="469744" cy="259045"/>
    <xdr:sp macro="" textlink="">
      <xdr:nvSpPr>
        <xdr:cNvPr id="775" name="n_2mainValue【消防施設】&#10;一人当たり面積"/>
        <xdr:cNvSpPr txBox="1"/>
      </xdr:nvSpPr>
      <xdr:spPr>
        <a:xfrm>
          <a:off x="20199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18559</xdr:rowOff>
    </xdr:from>
    <xdr:ext cx="469744" cy="259045"/>
    <xdr:sp macro="" textlink="">
      <xdr:nvSpPr>
        <xdr:cNvPr id="776" name="n_3mainValue【消防施設】&#10;一人当たり面積"/>
        <xdr:cNvSpPr txBox="1"/>
      </xdr:nvSpPr>
      <xdr:spPr>
        <a:xfrm>
          <a:off x="19310427" y="137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7" name="正方形/長方形 7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8" name="正方形/長方形 7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9" name="正方形/長方形 7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0" name="正方形/長方形 7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1" name="正方形/長方形 7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2" name="正方形/長方形 7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3" name="正方形/長方形 7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4" name="正方形/長方形 7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5" name="テキスト ボックス 7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6" name="直線コネクタ 7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7" name="直線コネクタ 7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8" name="テキスト ボックス 7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9" name="直線コネクタ 7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0" name="テキスト ボックス 7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1" name="直線コネクタ 7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2" name="テキスト ボックス 7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3" name="直線コネクタ 7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4" name="テキスト ボックス 7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5" name="直線コネクタ 7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6" name="テキスト ボックス 7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7" name="直線コネクタ 7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8" name="テキスト ボックス 7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9" name="直線コネクタ 7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800" name="テキスト ボックス 7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802" name="直線コネクタ 801"/>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803"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804" name="直線コネクタ 803"/>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80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6" name="直線コネクタ 80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807"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8" name="フローチャート: 判断 807"/>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9" name="フローチャート: 判断 808"/>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10" name="フローチャート: 判断 809"/>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811" name="フローチャート: 判断 810"/>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2" name="テキスト ボックス 8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3" name="テキスト ボックス 8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4" name="テキスト ボックス 8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5" name="テキスト ボックス 8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6" name="テキスト ボックス 8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xdr:rowOff>
    </xdr:from>
    <xdr:to>
      <xdr:col>85</xdr:col>
      <xdr:colOff>177800</xdr:colOff>
      <xdr:row>103</xdr:row>
      <xdr:rowOff>109038</xdr:rowOff>
    </xdr:to>
    <xdr:sp macro="" textlink="">
      <xdr:nvSpPr>
        <xdr:cNvPr id="817" name="楕円 816"/>
        <xdr:cNvSpPr/>
      </xdr:nvSpPr>
      <xdr:spPr>
        <a:xfrm>
          <a:off x="162687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30315</xdr:rowOff>
    </xdr:from>
    <xdr:ext cx="405111" cy="259045"/>
    <xdr:sp macro="" textlink="">
      <xdr:nvSpPr>
        <xdr:cNvPr id="818" name="【庁舎】&#10;有形固定資産減価償却率該当値テキスト"/>
        <xdr:cNvSpPr txBox="1"/>
      </xdr:nvSpPr>
      <xdr:spPr>
        <a:xfrm>
          <a:off x="16357600" y="1751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36830</xdr:rowOff>
    </xdr:from>
    <xdr:to>
      <xdr:col>81</xdr:col>
      <xdr:colOff>101600</xdr:colOff>
      <xdr:row>103</xdr:row>
      <xdr:rowOff>138430</xdr:rowOff>
    </xdr:to>
    <xdr:sp macro="" textlink="">
      <xdr:nvSpPr>
        <xdr:cNvPr id="819" name="楕円 818"/>
        <xdr:cNvSpPr/>
      </xdr:nvSpPr>
      <xdr:spPr>
        <a:xfrm>
          <a:off x="15430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58238</xdr:rowOff>
    </xdr:from>
    <xdr:to>
      <xdr:col>85</xdr:col>
      <xdr:colOff>127000</xdr:colOff>
      <xdr:row>103</xdr:row>
      <xdr:rowOff>87630</xdr:rowOff>
    </xdr:to>
    <xdr:cxnSp macro="">
      <xdr:nvCxnSpPr>
        <xdr:cNvPr id="820" name="直線コネクタ 819"/>
        <xdr:cNvCxnSpPr/>
      </xdr:nvCxnSpPr>
      <xdr:spPr>
        <a:xfrm flipV="1">
          <a:off x="15481300" y="1771758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131536</xdr:rowOff>
    </xdr:from>
    <xdr:to>
      <xdr:col>76</xdr:col>
      <xdr:colOff>165100</xdr:colOff>
      <xdr:row>102</xdr:row>
      <xdr:rowOff>61686</xdr:rowOff>
    </xdr:to>
    <xdr:sp macro="" textlink="">
      <xdr:nvSpPr>
        <xdr:cNvPr id="821" name="楕円 820"/>
        <xdr:cNvSpPr/>
      </xdr:nvSpPr>
      <xdr:spPr>
        <a:xfrm>
          <a:off x="14541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10886</xdr:rowOff>
    </xdr:from>
    <xdr:to>
      <xdr:col>81</xdr:col>
      <xdr:colOff>50800</xdr:colOff>
      <xdr:row>103</xdr:row>
      <xdr:rowOff>87630</xdr:rowOff>
    </xdr:to>
    <xdr:cxnSp macro="">
      <xdr:nvCxnSpPr>
        <xdr:cNvPr id="822" name="直線コネクタ 821"/>
        <xdr:cNvCxnSpPr/>
      </xdr:nvCxnSpPr>
      <xdr:spPr>
        <a:xfrm>
          <a:off x="14592300" y="17498786"/>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152763</xdr:rowOff>
    </xdr:from>
    <xdr:to>
      <xdr:col>72</xdr:col>
      <xdr:colOff>38100</xdr:colOff>
      <xdr:row>102</xdr:row>
      <xdr:rowOff>82913</xdr:rowOff>
    </xdr:to>
    <xdr:sp macro="" textlink="">
      <xdr:nvSpPr>
        <xdr:cNvPr id="823" name="楕円 822"/>
        <xdr:cNvSpPr/>
      </xdr:nvSpPr>
      <xdr:spPr>
        <a:xfrm>
          <a:off x="136525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10886</xdr:rowOff>
    </xdr:from>
    <xdr:to>
      <xdr:col>76</xdr:col>
      <xdr:colOff>114300</xdr:colOff>
      <xdr:row>102</xdr:row>
      <xdr:rowOff>32113</xdr:rowOff>
    </xdr:to>
    <xdr:cxnSp macro="">
      <xdr:nvCxnSpPr>
        <xdr:cNvPr id="824" name="直線コネクタ 823"/>
        <xdr:cNvCxnSpPr/>
      </xdr:nvCxnSpPr>
      <xdr:spPr>
        <a:xfrm flipV="1">
          <a:off x="13703300" y="1749878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825"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826"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167113</xdr:rowOff>
    </xdr:from>
    <xdr:ext cx="405111" cy="259045"/>
    <xdr:sp macro="" textlink="">
      <xdr:nvSpPr>
        <xdr:cNvPr id="827" name="n_3aveValue【庁舎】&#10;有形固定資産減価償却率"/>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154957</xdr:rowOff>
    </xdr:from>
    <xdr:ext cx="405111" cy="259045"/>
    <xdr:sp macro="" textlink="">
      <xdr:nvSpPr>
        <xdr:cNvPr id="828" name="n_1main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78213</xdr:rowOff>
    </xdr:from>
    <xdr:ext cx="405111" cy="259045"/>
    <xdr:sp macro="" textlink="">
      <xdr:nvSpPr>
        <xdr:cNvPr id="829" name="n_2mainValue【庁舎】&#10;有形固定資産減価償却率"/>
        <xdr:cNvSpPr txBox="1"/>
      </xdr:nvSpPr>
      <xdr:spPr>
        <a:xfrm>
          <a:off x="143897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99440</xdr:rowOff>
    </xdr:from>
    <xdr:ext cx="405111" cy="259045"/>
    <xdr:sp macro="" textlink="">
      <xdr:nvSpPr>
        <xdr:cNvPr id="830" name="n_3mainValue【庁舎】&#10;有形固定資産減価償却率"/>
        <xdr:cNvSpPr txBox="1"/>
      </xdr:nvSpPr>
      <xdr:spPr>
        <a:xfrm>
          <a:off x="13500744"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1" name="正方形/長方形 8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2" name="正方形/長方形 8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3" name="正方形/長方形 8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4" name="正方形/長方形 8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5" name="正方形/長方形 8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6" name="正方形/長方形 8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7" name="正方形/長方形 8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8" name="正方形/長方形 8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9" name="テキスト ボックス 8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0" name="直線コネクタ 8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1" name="テキスト ボックス 84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42" name="直線コネクタ 8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3" name="テキスト ボックス 8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4" name="直線コネクタ 8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5" name="テキスト ボックス 8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6" name="直線コネクタ 8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7" name="テキスト ボックス 8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8" name="直線コネクタ 8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9" name="テキスト ボックス 8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0" name="直線コネクタ 8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1" name="テキスト ボックス 8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2" name="直線コネクタ 8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3" name="テキスト ボックス 8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4" name="直線コネクタ 8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5" name="テキスト ボックス 8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7" name="直線コネクタ 856"/>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8"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9" name="直線コネクタ 858"/>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60"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61" name="直線コネクタ 860"/>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62"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63" name="フローチャート: 判断 862"/>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64" name="フローチャート: 判断 863"/>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65" name="フローチャート: 判断 864"/>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66" name="フローチャート: 判断 865"/>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136434</xdr:rowOff>
    </xdr:from>
    <xdr:to>
      <xdr:col>116</xdr:col>
      <xdr:colOff>114300</xdr:colOff>
      <xdr:row>107</xdr:row>
      <xdr:rowOff>66584</xdr:rowOff>
    </xdr:to>
    <xdr:sp macro="" textlink="">
      <xdr:nvSpPr>
        <xdr:cNvPr id="872" name="楕円 871"/>
        <xdr:cNvSpPr/>
      </xdr:nvSpPr>
      <xdr:spPr>
        <a:xfrm>
          <a:off x="22110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114861</xdr:rowOff>
    </xdr:from>
    <xdr:ext cx="469744" cy="259045"/>
    <xdr:sp macro="" textlink="">
      <xdr:nvSpPr>
        <xdr:cNvPr id="873" name="【庁舎】&#10;一人当たり面積該当値テキスト"/>
        <xdr:cNvSpPr txBox="1"/>
      </xdr:nvSpPr>
      <xdr:spPr>
        <a:xfrm>
          <a:off x="22199600"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142966</xdr:rowOff>
    </xdr:from>
    <xdr:to>
      <xdr:col>112</xdr:col>
      <xdr:colOff>38100</xdr:colOff>
      <xdr:row>107</xdr:row>
      <xdr:rowOff>73116</xdr:rowOff>
    </xdr:to>
    <xdr:sp macro="" textlink="">
      <xdr:nvSpPr>
        <xdr:cNvPr id="874" name="楕円 873"/>
        <xdr:cNvSpPr/>
      </xdr:nvSpPr>
      <xdr:spPr>
        <a:xfrm>
          <a:off x="2127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xdr:rowOff>
    </xdr:from>
    <xdr:to>
      <xdr:col>116</xdr:col>
      <xdr:colOff>63500</xdr:colOff>
      <xdr:row>107</xdr:row>
      <xdr:rowOff>22316</xdr:rowOff>
    </xdr:to>
    <xdr:cxnSp macro="">
      <xdr:nvCxnSpPr>
        <xdr:cNvPr id="875" name="直線コネクタ 874"/>
        <xdr:cNvCxnSpPr/>
      </xdr:nvCxnSpPr>
      <xdr:spPr>
        <a:xfrm flipV="1">
          <a:off x="21323300" y="183609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76" name="楕円 875"/>
        <xdr:cNvSpPr/>
      </xdr:nvSpPr>
      <xdr:spPr>
        <a:xfrm>
          <a:off x="2038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22316</xdr:rowOff>
    </xdr:from>
    <xdr:to>
      <xdr:col>111</xdr:col>
      <xdr:colOff>177800</xdr:colOff>
      <xdr:row>107</xdr:row>
      <xdr:rowOff>28848</xdr:rowOff>
    </xdr:to>
    <xdr:cxnSp macro="">
      <xdr:nvCxnSpPr>
        <xdr:cNvPr id="877" name="直線コネクタ 876"/>
        <xdr:cNvCxnSpPr/>
      </xdr:nvCxnSpPr>
      <xdr:spPr>
        <a:xfrm flipV="1">
          <a:off x="20434300" y="183674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152763</xdr:rowOff>
    </xdr:from>
    <xdr:to>
      <xdr:col>102</xdr:col>
      <xdr:colOff>165100</xdr:colOff>
      <xdr:row>107</xdr:row>
      <xdr:rowOff>82913</xdr:rowOff>
    </xdr:to>
    <xdr:sp macro="" textlink="">
      <xdr:nvSpPr>
        <xdr:cNvPr id="878" name="楕円 877"/>
        <xdr:cNvSpPr/>
      </xdr:nvSpPr>
      <xdr:spPr>
        <a:xfrm>
          <a:off x="19494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28848</xdr:rowOff>
    </xdr:from>
    <xdr:to>
      <xdr:col>107</xdr:col>
      <xdr:colOff>50800</xdr:colOff>
      <xdr:row>107</xdr:row>
      <xdr:rowOff>32113</xdr:rowOff>
    </xdr:to>
    <xdr:cxnSp macro="">
      <xdr:nvCxnSpPr>
        <xdr:cNvPr id="879" name="直線コネクタ 878"/>
        <xdr:cNvCxnSpPr/>
      </xdr:nvCxnSpPr>
      <xdr:spPr>
        <a:xfrm flipV="1">
          <a:off x="19545300" y="183739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80"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81" name="n_2ave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82"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89643</xdr:rowOff>
    </xdr:from>
    <xdr:ext cx="469744" cy="259045"/>
    <xdr:sp macro="" textlink="">
      <xdr:nvSpPr>
        <xdr:cNvPr id="883" name="n_1main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884" name="n_2mainValue【庁舎】&#10;一人当たり面積"/>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74040</xdr:rowOff>
    </xdr:from>
    <xdr:ext cx="469744" cy="259045"/>
    <xdr:sp macro="" textlink="">
      <xdr:nvSpPr>
        <xdr:cNvPr id="885" name="n_3mainValue【庁舎】&#10;一人当たり面積"/>
        <xdr:cNvSpPr txBox="1"/>
      </xdr:nvSpPr>
      <xdr:spPr>
        <a:xfrm>
          <a:off x="19310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6" name="正方形/長方形 8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7" name="正方形/長方形 8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8" name="テキスト ボックス 8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類似団体と比較して有形固定資産減価償却率が</a:t>
          </a:r>
          <a:r>
            <a:rPr kumimoji="1" lang="ja-JP" altLang="en-US" sz="1400">
              <a:solidFill>
                <a:schemeClr val="dk1"/>
              </a:solidFill>
              <a:effectLst/>
              <a:latin typeface="+mn-lt"/>
              <a:ea typeface="+mn-ea"/>
              <a:cs typeface="+mn-cs"/>
            </a:rPr>
            <a:t>特に</a:t>
          </a:r>
          <a:r>
            <a:rPr kumimoji="1" lang="ja-JP" altLang="ja-JP" sz="1400">
              <a:solidFill>
                <a:schemeClr val="dk1"/>
              </a:solidFill>
              <a:effectLst/>
              <a:latin typeface="+mn-lt"/>
              <a:ea typeface="+mn-ea"/>
              <a:cs typeface="+mn-cs"/>
            </a:rPr>
            <a:t>高くなっている施設は、消防施設である。消防施設については、一人当たりのストック量も類似団体内平均を大きく上回っているが、</a:t>
          </a:r>
          <a:r>
            <a:rPr kumimoji="1" lang="ja-JP" altLang="en-US" sz="1400">
              <a:solidFill>
                <a:schemeClr val="dk1"/>
              </a:solidFill>
              <a:effectLst/>
              <a:latin typeface="+mn-lt"/>
              <a:ea typeface="+mn-ea"/>
              <a:cs typeface="+mn-cs"/>
            </a:rPr>
            <a:t>その要因は</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17</a:t>
          </a:r>
          <a:r>
            <a:rPr kumimoji="1" lang="ja-JP" altLang="ja-JP" sz="1400">
              <a:solidFill>
                <a:schemeClr val="dk1"/>
              </a:solidFill>
              <a:effectLst/>
              <a:latin typeface="+mn-lt"/>
              <a:ea typeface="+mn-ea"/>
              <a:cs typeface="+mn-cs"/>
            </a:rPr>
            <a:t>年に</a:t>
          </a:r>
          <a:r>
            <a:rPr kumimoji="1" lang="en-US" altLang="ja-JP" sz="1400">
              <a:solidFill>
                <a:schemeClr val="dk1"/>
              </a:solidFill>
              <a:effectLst/>
              <a:latin typeface="+mn-lt"/>
              <a:ea typeface="+mn-ea"/>
              <a:cs typeface="+mn-cs"/>
            </a:rPr>
            <a:t>8</a:t>
          </a:r>
          <a:r>
            <a:rPr kumimoji="1" lang="ja-JP" altLang="ja-JP" sz="1400">
              <a:solidFill>
                <a:schemeClr val="dk1"/>
              </a:solidFill>
              <a:effectLst/>
              <a:latin typeface="+mn-lt"/>
              <a:ea typeface="+mn-ea"/>
              <a:cs typeface="+mn-cs"/>
            </a:rPr>
            <a:t>市町村が合併して現在の市域になったことによるものと推測される。</a:t>
          </a:r>
          <a:r>
            <a:rPr kumimoji="1" lang="ja-JP" altLang="ja-JP" sz="1400" b="0" i="0" u="none" strike="noStrike" kern="0" cap="none" spc="0" normalizeH="0" baseline="0" noProof="0">
              <a:ln>
                <a:noFill/>
              </a:ln>
              <a:solidFill>
                <a:prstClr val="black"/>
              </a:solidFill>
              <a:effectLst/>
              <a:uLnTx/>
              <a:uFillTx/>
              <a:latin typeface="+mn-lt"/>
              <a:ea typeface="+mn-ea"/>
              <a:cs typeface="+mn-cs"/>
            </a:rPr>
            <a:t>市有財産（施設）運用管理マスタープラン</a:t>
          </a:r>
          <a:r>
            <a:rPr kumimoji="1" lang="ja-JP" altLang="en-US" sz="1400" b="0" i="0" u="none" strike="noStrike" kern="0" cap="none" spc="0" normalizeH="0" baseline="0" noProof="0">
              <a:ln>
                <a:noFill/>
              </a:ln>
              <a:solidFill>
                <a:prstClr val="black"/>
              </a:solidFill>
              <a:effectLst/>
              <a:uLnTx/>
              <a:uFillTx/>
              <a:latin typeface="+mn-lt"/>
              <a:ea typeface="+mn-ea"/>
              <a:cs typeface="+mn-cs"/>
            </a:rPr>
            <a:t>や公共施設等総合管理計画等に</a:t>
          </a:r>
          <a:r>
            <a:rPr kumimoji="1" lang="ja-JP" altLang="ja-JP" sz="1400" b="0" i="0" u="none" strike="noStrike" kern="0" cap="none" spc="0" normalizeH="0" baseline="0" noProof="0">
              <a:ln>
                <a:noFill/>
              </a:ln>
              <a:solidFill>
                <a:prstClr val="black"/>
              </a:solidFill>
              <a:effectLst/>
              <a:uLnTx/>
              <a:uFillTx/>
              <a:latin typeface="+mn-lt"/>
              <a:ea typeface="+mn-ea"/>
              <a:cs typeface="+mn-cs"/>
            </a:rPr>
            <a:t>基づき</a:t>
          </a:r>
          <a:r>
            <a:rPr kumimoji="1" lang="ja-JP" altLang="en-US" sz="1400" b="0" i="0" u="none" strike="noStrike" kern="0" cap="none" spc="0" normalizeH="0" baseline="0" noProof="0">
              <a:ln>
                <a:noFill/>
              </a:ln>
              <a:solidFill>
                <a:prstClr val="black"/>
              </a:solidFill>
              <a:effectLst/>
              <a:uLnTx/>
              <a:uFillTx/>
              <a:latin typeface="+mn-lt"/>
              <a:ea typeface="+mn-ea"/>
              <a:cs typeface="+mn-cs"/>
            </a:rPr>
            <a:t>消防施設の統廃合を進めるなかで、平成</a:t>
          </a:r>
          <a:r>
            <a:rPr kumimoji="1" lang="en-US" altLang="ja-JP" sz="1400" b="0" i="0" u="none" strike="noStrike" kern="0" cap="none" spc="0" normalizeH="0" baseline="0" noProof="0">
              <a:ln>
                <a:noFill/>
              </a:ln>
              <a:solidFill>
                <a:prstClr val="black"/>
              </a:solidFill>
              <a:effectLst/>
              <a:uLnTx/>
              <a:uFillTx/>
              <a:latin typeface="+mn-lt"/>
              <a:ea typeface="+mn-ea"/>
              <a:cs typeface="+mn-cs"/>
            </a:rPr>
            <a:t>30</a:t>
          </a:r>
          <a:r>
            <a:rPr kumimoji="1" lang="ja-JP" altLang="en-US" sz="1400" b="0" i="0" u="none" strike="noStrike" kern="0" cap="none" spc="0" normalizeH="0" baseline="0" noProof="0">
              <a:ln>
                <a:noFill/>
              </a:ln>
              <a:solidFill>
                <a:prstClr val="black"/>
              </a:solidFill>
              <a:effectLst/>
              <a:uLnTx/>
              <a:uFillTx/>
              <a:latin typeface="+mn-lt"/>
              <a:ea typeface="+mn-ea"/>
              <a:cs typeface="+mn-cs"/>
            </a:rPr>
            <a:t>年度には統廃合により福岡分団川西器具庫を建設するなど、老朽化対策を着実に実施している。</a:t>
          </a:r>
          <a:endParaRPr lang="ja-JP" altLang="ja-JP" sz="1400">
            <a:effectLst/>
          </a:endParaRPr>
        </a:p>
        <a:p>
          <a:r>
            <a:rPr kumimoji="1" lang="ja-JP" altLang="en-US" sz="1400">
              <a:solidFill>
                <a:schemeClr val="dk1"/>
              </a:solidFill>
              <a:effectLst/>
              <a:latin typeface="+mn-lt"/>
              <a:ea typeface="+mn-ea"/>
              <a:cs typeface="+mn-cs"/>
            </a:rPr>
            <a:t>　耐震改修を行った</a:t>
          </a:r>
          <a:r>
            <a:rPr kumimoji="1" lang="ja-JP" altLang="ja-JP" sz="1400">
              <a:solidFill>
                <a:schemeClr val="dk1"/>
              </a:solidFill>
              <a:effectLst/>
              <a:latin typeface="+mn-lt"/>
              <a:ea typeface="+mn-ea"/>
              <a:cs typeface="+mn-cs"/>
            </a:rPr>
            <a:t>庁舎については、</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29</a:t>
          </a:r>
          <a:r>
            <a:rPr kumimoji="1" lang="ja-JP" altLang="en-US" sz="1400">
              <a:solidFill>
                <a:schemeClr val="dk1"/>
              </a:solidFill>
              <a:effectLst/>
              <a:latin typeface="+mn-lt"/>
              <a:ea typeface="+mn-ea"/>
              <a:cs typeface="+mn-cs"/>
            </a:rPr>
            <a:t>年度に一時的に</a:t>
          </a:r>
          <a:r>
            <a:rPr kumimoji="1" lang="ja-JP" altLang="ja-JP" sz="1400">
              <a:solidFill>
                <a:schemeClr val="dk1"/>
              </a:solidFill>
              <a:effectLst/>
              <a:latin typeface="+mn-lt"/>
              <a:ea typeface="+mn-ea"/>
              <a:cs typeface="+mn-cs"/>
            </a:rPr>
            <a:t>有形固定資産減価償却率</a:t>
          </a:r>
          <a:r>
            <a:rPr kumimoji="1" lang="ja-JP" altLang="en-US" sz="1400">
              <a:solidFill>
                <a:schemeClr val="dk1"/>
              </a:solidFill>
              <a:effectLst/>
              <a:latin typeface="+mn-lt"/>
              <a:ea typeface="+mn-ea"/>
              <a:cs typeface="+mn-cs"/>
            </a:rPr>
            <a:t>が減少したものの、依然として類似団体平均を上回っている。多くの施設について類似団体平均と同等の数値となっており、</a:t>
          </a:r>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とも</a:t>
          </a:r>
          <a:r>
            <a:rPr kumimoji="1" lang="ja-JP" altLang="ja-JP" sz="1400">
              <a:solidFill>
                <a:schemeClr val="dk1"/>
              </a:solidFill>
              <a:effectLst/>
              <a:latin typeface="+mn-lt"/>
              <a:ea typeface="+mn-ea"/>
              <a:cs typeface="+mn-cs"/>
            </a:rPr>
            <a:t>市有財産（施設）運用管理マスタープラン</a:t>
          </a:r>
          <a:r>
            <a:rPr kumimoji="1" lang="ja-JP" altLang="en-US" sz="1400">
              <a:solidFill>
                <a:schemeClr val="dk1"/>
              </a:solidFill>
              <a:effectLst/>
              <a:latin typeface="+mn-lt"/>
              <a:ea typeface="+mn-ea"/>
              <a:cs typeface="+mn-cs"/>
            </a:rPr>
            <a:t>や公共施設等総合管理計画</a:t>
          </a:r>
          <a:r>
            <a:rPr kumimoji="1" lang="ja-JP" altLang="ja-JP" sz="1400">
              <a:solidFill>
                <a:schemeClr val="dk1"/>
              </a:solidFill>
              <a:effectLst/>
              <a:latin typeface="+mn-lt"/>
              <a:ea typeface="+mn-ea"/>
              <a:cs typeface="+mn-cs"/>
            </a:rPr>
            <a:t>に基づき、</a:t>
          </a:r>
          <a:r>
            <a:rPr kumimoji="1" lang="ja-JP" altLang="en-US" sz="1400">
              <a:solidFill>
                <a:schemeClr val="dk1"/>
              </a:solidFill>
              <a:effectLst/>
              <a:latin typeface="+mn-lt"/>
              <a:ea typeface="+mn-ea"/>
              <a:cs typeface="+mn-cs"/>
            </a:rPr>
            <a:t>老朽化対策や</a:t>
          </a:r>
          <a:r>
            <a:rPr kumimoji="1" lang="ja-JP" altLang="ja-JP" sz="1400">
              <a:solidFill>
                <a:schemeClr val="dk1"/>
              </a:solidFill>
              <a:effectLst/>
              <a:latin typeface="+mn-lt"/>
              <a:ea typeface="+mn-ea"/>
              <a:cs typeface="+mn-cs"/>
            </a:rPr>
            <a:t>他用途施設との複合化による利便性と施設機能の向上、地域内での統廃合による効率的な施設配置を進めていく</a:t>
          </a:r>
          <a:r>
            <a:rPr kumimoji="1" lang="ja-JP" altLang="en-US" sz="1400">
              <a:solidFill>
                <a:schemeClr val="dk1"/>
              </a:solidFill>
              <a:effectLst/>
              <a:latin typeface="+mn-lt"/>
              <a:ea typeface="+mn-ea"/>
              <a:cs typeface="+mn-cs"/>
            </a:rPr>
            <a:t>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41709841</v>
      </c>
      <c r="BO4" s="430"/>
      <c r="BP4" s="430"/>
      <c r="BQ4" s="430"/>
      <c r="BR4" s="430"/>
      <c r="BS4" s="430"/>
      <c r="BT4" s="430"/>
      <c r="BU4" s="431"/>
      <c r="BV4" s="429">
        <v>41643857</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13.7</v>
      </c>
      <c r="CU4" s="436"/>
      <c r="CV4" s="436"/>
      <c r="CW4" s="436"/>
      <c r="CX4" s="436"/>
      <c r="CY4" s="436"/>
      <c r="CZ4" s="436"/>
      <c r="DA4" s="437"/>
      <c r="DB4" s="435">
        <v>11.9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37913346</v>
      </c>
      <c r="BO5" s="467"/>
      <c r="BP5" s="467"/>
      <c r="BQ5" s="467"/>
      <c r="BR5" s="467"/>
      <c r="BS5" s="467"/>
      <c r="BT5" s="467"/>
      <c r="BU5" s="468"/>
      <c r="BV5" s="466">
        <v>38379115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92.8</v>
      </c>
      <c r="CU5" s="464"/>
      <c r="CV5" s="464"/>
      <c r="CW5" s="464"/>
      <c r="CX5" s="464"/>
      <c r="CY5" s="464"/>
      <c r="CZ5" s="464"/>
      <c r="DA5" s="465"/>
      <c r="DB5" s="463">
        <v>93.2</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3796495</v>
      </c>
      <c r="BO6" s="467"/>
      <c r="BP6" s="467"/>
      <c r="BQ6" s="467"/>
      <c r="BR6" s="467"/>
      <c r="BS6" s="467"/>
      <c r="BT6" s="467"/>
      <c r="BU6" s="468"/>
      <c r="BV6" s="466">
        <v>3264742</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97.4</v>
      </c>
      <c r="CU6" s="504"/>
      <c r="CV6" s="504"/>
      <c r="CW6" s="504"/>
      <c r="CX6" s="504"/>
      <c r="CY6" s="504"/>
      <c r="CZ6" s="504"/>
      <c r="DA6" s="505"/>
      <c r="DB6" s="503">
        <v>98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556572</v>
      </c>
      <c r="BO7" s="467"/>
      <c r="BP7" s="467"/>
      <c r="BQ7" s="467"/>
      <c r="BR7" s="467"/>
      <c r="BS7" s="467"/>
      <c r="BT7" s="467"/>
      <c r="BU7" s="468"/>
      <c r="BV7" s="466">
        <v>409775</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23700852</v>
      </c>
      <c r="CU7" s="467"/>
      <c r="CV7" s="467"/>
      <c r="CW7" s="467"/>
      <c r="CX7" s="467"/>
      <c r="CY7" s="467"/>
      <c r="CZ7" s="467"/>
      <c r="DA7" s="468"/>
      <c r="DB7" s="466">
        <v>24038963</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3239923</v>
      </c>
      <c r="BO8" s="467"/>
      <c r="BP8" s="467"/>
      <c r="BQ8" s="467"/>
      <c r="BR8" s="467"/>
      <c r="BS8" s="467"/>
      <c r="BT8" s="467"/>
      <c r="BU8" s="468"/>
      <c r="BV8" s="466">
        <v>2854967</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0.5</v>
      </c>
      <c r="CU8" s="507"/>
      <c r="CV8" s="507"/>
      <c r="CW8" s="507"/>
      <c r="CX8" s="507"/>
      <c r="CY8" s="507"/>
      <c r="CZ8" s="507"/>
      <c r="DA8" s="508"/>
      <c r="DB8" s="506">
        <v>0.49</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78883</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384956</v>
      </c>
      <c r="BO9" s="467"/>
      <c r="BP9" s="467"/>
      <c r="BQ9" s="467"/>
      <c r="BR9" s="467"/>
      <c r="BS9" s="467"/>
      <c r="BT9" s="467"/>
      <c r="BU9" s="468"/>
      <c r="BV9" s="466">
        <v>651343</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12.7</v>
      </c>
      <c r="CU9" s="464"/>
      <c r="CV9" s="464"/>
      <c r="CW9" s="464"/>
      <c r="CX9" s="464"/>
      <c r="CY9" s="464"/>
      <c r="CZ9" s="464"/>
      <c r="DA9" s="465"/>
      <c r="DB9" s="463">
        <v>13.8</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80910</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2337</v>
      </c>
      <c r="BO10" s="467"/>
      <c r="BP10" s="467"/>
      <c r="BQ10" s="467"/>
      <c r="BR10" s="467"/>
      <c r="BS10" s="467"/>
      <c r="BT10" s="467"/>
      <c r="BU10" s="468"/>
      <c r="BV10" s="466">
        <v>4968</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121</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78950</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94</v>
      </c>
      <c r="AV12" s="499"/>
      <c r="AW12" s="499"/>
      <c r="AX12" s="499"/>
      <c r="AY12" s="500" t="s">
        <v>136</v>
      </c>
      <c r="AZ12" s="501"/>
      <c r="BA12" s="501"/>
      <c r="BB12" s="501"/>
      <c r="BC12" s="501"/>
      <c r="BD12" s="501"/>
      <c r="BE12" s="501"/>
      <c r="BF12" s="501"/>
      <c r="BG12" s="501"/>
      <c r="BH12" s="501"/>
      <c r="BI12" s="501"/>
      <c r="BJ12" s="501"/>
      <c r="BK12" s="501"/>
      <c r="BL12" s="501"/>
      <c r="BM12" s="502"/>
      <c r="BN12" s="466">
        <v>2200000</v>
      </c>
      <c r="BO12" s="467"/>
      <c r="BP12" s="467"/>
      <c r="BQ12" s="467"/>
      <c r="BR12" s="467"/>
      <c r="BS12" s="467"/>
      <c r="BT12" s="467"/>
      <c r="BU12" s="468"/>
      <c r="BV12" s="466">
        <v>2400000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77417</v>
      </c>
      <c r="S13" s="548"/>
      <c r="T13" s="548"/>
      <c r="U13" s="548"/>
      <c r="V13" s="549"/>
      <c r="W13" s="482" t="s">
        <v>140</v>
      </c>
      <c r="X13" s="483"/>
      <c r="Y13" s="483"/>
      <c r="Z13" s="483"/>
      <c r="AA13" s="483"/>
      <c r="AB13" s="473"/>
      <c r="AC13" s="517">
        <v>2153</v>
      </c>
      <c r="AD13" s="518"/>
      <c r="AE13" s="518"/>
      <c r="AF13" s="518"/>
      <c r="AG13" s="557"/>
      <c r="AH13" s="517">
        <v>1948</v>
      </c>
      <c r="AI13" s="518"/>
      <c r="AJ13" s="518"/>
      <c r="AK13" s="518"/>
      <c r="AL13" s="519"/>
      <c r="AM13" s="495" t="s">
        <v>141</v>
      </c>
      <c r="AN13" s="496"/>
      <c r="AO13" s="496"/>
      <c r="AP13" s="496"/>
      <c r="AQ13" s="496"/>
      <c r="AR13" s="496"/>
      <c r="AS13" s="496"/>
      <c r="AT13" s="497"/>
      <c r="AU13" s="498" t="s">
        <v>116</v>
      </c>
      <c r="AV13" s="499"/>
      <c r="AW13" s="499"/>
      <c r="AX13" s="499"/>
      <c r="AY13" s="500" t="s">
        <v>142</v>
      </c>
      <c r="AZ13" s="501"/>
      <c r="BA13" s="501"/>
      <c r="BB13" s="501"/>
      <c r="BC13" s="501"/>
      <c r="BD13" s="501"/>
      <c r="BE13" s="501"/>
      <c r="BF13" s="501"/>
      <c r="BG13" s="501"/>
      <c r="BH13" s="501"/>
      <c r="BI13" s="501"/>
      <c r="BJ13" s="501"/>
      <c r="BK13" s="501"/>
      <c r="BL13" s="501"/>
      <c r="BM13" s="502"/>
      <c r="BN13" s="466">
        <v>-1812707</v>
      </c>
      <c r="BO13" s="467"/>
      <c r="BP13" s="467"/>
      <c r="BQ13" s="467"/>
      <c r="BR13" s="467"/>
      <c r="BS13" s="467"/>
      <c r="BT13" s="467"/>
      <c r="BU13" s="468"/>
      <c r="BV13" s="466">
        <v>-1743689</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10.6</v>
      </c>
      <c r="CU13" s="464"/>
      <c r="CV13" s="464"/>
      <c r="CW13" s="464"/>
      <c r="CX13" s="464"/>
      <c r="CY13" s="464"/>
      <c r="CZ13" s="464"/>
      <c r="DA13" s="465"/>
      <c r="DB13" s="463">
        <v>10.5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79633</v>
      </c>
      <c r="S14" s="548"/>
      <c r="T14" s="548"/>
      <c r="U14" s="548"/>
      <c r="V14" s="549"/>
      <c r="W14" s="456"/>
      <c r="X14" s="457"/>
      <c r="Y14" s="457"/>
      <c r="Z14" s="457"/>
      <c r="AA14" s="457"/>
      <c r="AB14" s="446"/>
      <c r="AC14" s="550">
        <v>5.5</v>
      </c>
      <c r="AD14" s="551"/>
      <c r="AE14" s="551"/>
      <c r="AF14" s="551"/>
      <c r="AG14" s="552"/>
      <c r="AH14" s="550">
        <v>5.2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6.4</v>
      </c>
      <c r="CU14" s="562"/>
      <c r="CV14" s="562"/>
      <c r="CW14" s="562"/>
      <c r="CX14" s="562"/>
      <c r="CY14" s="562"/>
      <c r="CZ14" s="562"/>
      <c r="DA14" s="563"/>
      <c r="DB14" s="561">
        <v>12.9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78405</v>
      </c>
      <c r="S15" s="548"/>
      <c r="T15" s="548"/>
      <c r="U15" s="548"/>
      <c r="V15" s="549"/>
      <c r="W15" s="482" t="s">
        <v>147</v>
      </c>
      <c r="X15" s="483"/>
      <c r="Y15" s="483"/>
      <c r="Z15" s="483"/>
      <c r="AA15" s="483"/>
      <c r="AB15" s="473"/>
      <c r="AC15" s="517">
        <v>15860</v>
      </c>
      <c r="AD15" s="518"/>
      <c r="AE15" s="518"/>
      <c r="AF15" s="518"/>
      <c r="AG15" s="557"/>
      <c r="AH15" s="517">
        <v>15347</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9692295</v>
      </c>
      <c r="BO15" s="430"/>
      <c r="BP15" s="430"/>
      <c r="BQ15" s="430"/>
      <c r="BR15" s="430"/>
      <c r="BS15" s="430"/>
      <c r="BT15" s="430"/>
      <c r="BU15" s="431"/>
      <c r="BV15" s="429">
        <v>9533008</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40.799999999999997</v>
      </c>
      <c r="AD16" s="551"/>
      <c r="AE16" s="551"/>
      <c r="AF16" s="551"/>
      <c r="AG16" s="552"/>
      <c r="AH16" s="550">
        <v>40.9</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19257834</v>
      </c>
      <c r="BO16" s="467"/>
      <c r="BP16" s="467"/>
      <c r="BQ16" s="467"/>
      <c r="BR16" s="467"/>
      <c r="BS16" s="467"/>
      <c r="BT16" s="467"/>
      <c r="BU16" s="468"/>
      <c r="BV16" s="466">
        <v>19243002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20873</v>
      </c>
      <c r="AD17" s="518"/>
      <c r="AE17" s="518"/>
      <c r="AF17" s="518"/>
      <c r="AG17" s="557"/>
      <c r="AH17" s="517">
        <v>20210</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12304108</v>
      </c>
      <c r="BO17" s="467"/>
      <c r="BP17" s="467"/>
      <c r="BQ17" s="467"/>
      <c r="BR17" s="467"/>
      <c r="BS17" s="467"/>
      <c r="BT17" s="467"/>
      <c r="BU17" s="468"/>
      <c r="BV17" s="466">
        <v>12092841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676.45</v>
      </c>
      <c r="M18" s="579"/>
      <c r="N18" s="579"/>
      <c r="O18" s="579"/>
      <c r="P18" s="579"/>
      <c r="Q18" s="579"/>
      <c r="R18" s="580"/>
      <c r="S18" s="580"/>
      <c r="T18" s="580"/>
      <c r="U18" s="580"/>
      <c r="V18" s="581"/>
      <c r="W18" s="484"/>
      <c r="X18" s="485"/>
      <c r="Y18" s="485"/>
      <c r="Z18" s="485"/>
      <c r="AA18" s="485"/>
      <c r="AB18" s="476"/>
      <c r="AC18" s="582">
        <v>53.7</v>
      </c>
      <c r="AD18" s="583"/>
      <c r="AE18" s="583"/>
      <c r="AF18" s="583"/>
      <c r="AG18" s="584"/>
      <c r="AH18" s="582">
        <v>53.9</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22743269</v>
      </c>
      <c r="BO18" s="467"/>
      <c r="BP18" s="467"/>
      <c r="BQ18" s="467"/>
      <c r="BR18" s="467"/>
      <c r="BS18" s="467"/>
      <c r="BT18" s="467"/>
      <c r="BU18" s="468"/>
      <c r="BV18" s="466">
        <v>22991033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117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30853299</v>
      </c>
      <c r="BO19" s="467"/>
      <c r="BP19" s="467"/>
      <c r="BQ19" s="467"/>
      <c r="BR19" s="467"/>
      <c r="BS19" s="467"/>
      <c r="BT19" s="467"/>
      <c r="BU19" s="468"/>
      <c r="BV19" s="466">
        <v>30656565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28438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33136677</v>
      </c>
      <c r="BO23" s="467"/>
      <c r="BP23" s="467"/>
      <c r="BQ23" s="467"/>
      <c r="BR23" s="467"/>
      <c r="BS23" s="467"/>
      <c r="BT23" s="467"/>
      <c r="BU23" s="468"/>
      <c r="BV23" s="466">
        <v>33834337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9030</v>
      </c>
      <c r="R24" s="518"/>
      <c r="S24" s="518"/>
      <c r="T24" s="518"/>
      <c r="U24" s="518"/>
      <c r="V24" s="557"/>
      <c r="W24" s="616"/>
      <c r="X24" s="604"/>
      <c r="Y24" s="605"/>
      <c r="Z24" s="516" t="s">
        <v>171</v>
      </c>
      <c r="AA24" s="496"/>
      <c r="AB24" s="496"/>
      <c r="AC24" s="496"/>
      <c r="AD24" s="496"/>
      <c r="AE24" s="496"/>
      <c r="AF24" s="496"/>
      <c r="AG24" s="497"/>
      <c r="AH24" s="517">
        <v>714</v>
      </c>
      <c r="AI24" s="518"/>
      <c r="AJ24" s="518"/>
      <c r="AK24" s="518"/>
      <c r="AL24" s="557"/>
      <c r="AM24" s="517">
        <v>2204118</v>
      </c>
      <c r="AN24" s="518"/>
      <c r="AO24" s="518"/>
      <c r="AP24" s="518"/>
      <c r="AQ24" s="518"/>
      <c r="AR24" s="557"/>
      <c r="AS24" s="517">
        <v>3087</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19305832</v>
      </c>
      <c r="BO24" s="467"/>
      <c r="BP24" s="467"/>
      <c r="BQ24" s="467"/>
      <c r="BR24" s="467"/>
      <c r="BS24" s="467"/>
      <c r="BT24" s="467"/>
      <c r="BU24" s="468"/>
      <c r="BV24" s="466">
        <v>20412865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7840</v>
      </c>
      <c r="R25" s="518"/>
      <c r="S25" s="518"/>
      <c r="T25" s="518"/>
      <c r="U25" s="518"/>
      <c r="V25" s="557"/>
      <c r="W25" s="616"/>
      <c r="X25" s="604"/>
      <c r="Y25" s="605"/>
      <c r="Z25" s="516" t="s">
        <v>174</v>
      </c>
      <c r="AA25" s="496"/>
      <c r="AB25" s="496"/>
      <c r="AC25" s="496"/>
      <c r="AD25" s="496"/>
      <c r="AE25" s="496"/>
      <c r="AF25" s="496"/>
      <c r="AG25" s="497"/>
      <c r="AH25" s="517">
        <v>112</v>
      </c>
      <c r="AI25" s="518"/>
      <c r="AJ25" s="518"/>
      <c r="AK25" s="518"/>
      <c r="AL25" s="557"/>
      <c r="AM25" s="517">
        <v>333312</v>
      </c>
      <c r="AN25" s="518"/>
      <c r="AO25" s="518"/>
      <c r="AP25" s="518"/>
      <c r="AQ25" s="518"/>
      <c r="AR25" s="557"/>
      <c r="AS25" s="517">
        <v>2976</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2680717</v>
      </c>
      <c r="BO25" s="430"/>
      <c r="BP25" s="430"/>
      <c r="BQ25" s="430"/>
      <c r="BR25" s="430"/>
      <c r="BS25" s="430"/>
      <c r="BT25" s="430"/>
      <c r="BU25" s="431"/>
      <c r="BV25" s="429">
        <v>2679964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6580</v>
      </c>
      <c r="R26" s="518"/>
      <c r="S26" s="518"/>
      <c r="T26" s="518"/>
      <c r="U26" s="518"/>
      <c r="V26" s="557"/>
      <c r="W26" s="616"/>
      <c r="X26" s="604"/>
      <c r="Y26" s="605"/>
      <c r="Z26" s="516" t="s">
        <v>177</v>
      </c>
      <c r="AA26" s="626"/>
      <c r="AB26" s="626"/>
      <c r="AC26" s="626"/>
      <c r="AD26" s="626"/>
      <c r="AE26" s="626"/>
      <c r="AF26" s="626"/>
      <c r="AG26" s="627"/>
      <c r="AH26" s="517">
        <v>26</v>
      </c>
      <c r="AI26" s="518"/>
      <c r="AJ26" s="518"/>
      <c r="AK26" s="518"/>
      <c r="AL26" s="557"/>
      <c r="AM26" s="517">
        <v>72696</v>
      </c>
      <c r="AN26" s="518"/>
      <c r="AO26" s="518"/>
      <c r="AP26" s="518"/>
      <c r="AQ26" s="518"/>
      <c r="AR26" s="557"/>
      <c r="AS26" s="517">
        <v>2796</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129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4410</v>
      </c>
      <c r="R27" s="518"/>
      <c r="S27" s="518"/>
      <c r="T27" s="518"/>
      <c r="U27" s="518"/>
      <c r="V27" s="557"/>
      <c r="W27" s="616"/>
      <c r="X27" s="604"/>
      <c r="Y27" s="605"/>
      <c r="Z27" s="516" t="s">
        <v>180</v>
      </c>
      <c r="AA27" s="496"/>
      <c r="AB27" s="496"/>
      <c r="AC27" s="496"/>
      <c r="AD27" s="496"/>
      <c r="AE27" s="496"/>
      <c r="AF27" s="496"/>
      <c r="AG27" s="497"/>
      <c r="AH27" s="517">
        <v>32</v>
      </c>
      <c r="AI27" s="518"/>
      <c r="AJ27" s="518"/>
      <c r="AK27" s="518"/>
      <c r="AL27" s="557"/>
      <c r="AM27" s="517">
        <v>109079</v>
      </c>
      <c r="AN27" s="518"/>
      <c r="AO27" s="518"/>
      <c r="AP27" s="518"/>
      <c r="AQ27" s="518"/>
      <c r="AR27" s="557"/>
      <c r="AS27" s="517">
        <v>3409</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1599140</v>
      </c>
      <c r="BO27" s="640"/>
      <c r="BP27" s="640"/>
      <c r="BQ27" s="640"/>
      <c r="BR27" s="640"/>
      <c r="BS27" s="640"/>
      <c r="BT27" s="640"/>
      <c r="BU27" s="641"/>
      <c r="BV27" s="639">
        <v>1598960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3980</v>
      </c>
      <c r="R28" s="518"/>
      <c r="S28" s="518"/>
      <c r="T28" s="518"/>
      <c r="U28" s="518"/>
      <c r="V28" s="557"/>
      <c r="W28" s="616"/>
      <c r="X28" s="604"/>
      <c r="Y28" s="605"/>
      <c r="Z28" s="516" t="s">
        <v>183</v>
      </c>
      <c r="AA28" s="496"/>
      <c r="AB28" s="496"/>
      <c r="AC28" s="496"/>
      <c r="AD28" s="496"/>
      <c r="AE28" s="496"/>
      <c r="AF28" s="496"/>
      <c r="AG28" s="497"/>
      <c r="AH28" s="517" t="s">
        <v>184</v>
      </c>
      <c r="AI28" s="518"/>
      <c r="AJ28" s="518"/>
      <c r="AK28" s="518"/>
      <c r="AL28" s="557"/>
      <c r="AM28" s="517" t="s">
        <v>185</v>
      </c>
      <c r="AN28" s="518"/>
      <c r="AO28" s="518"/>
      <c r="AP28" s="518"/>
      <c r="AQ28" s="518"/>
      <c r="AR28" s="557"/>
      <c r="AS28" s="517" t="s">
        <v>185</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4002375</v>
      </c>
      <c r="BO28" s="430"/>
      <c r="BP28" s="430"/>
      <c r="BQ28" s="430"/>
      <c r="BR28" s="430"/>
      <c r="BS28" s="430"/>
      <c r="BT28" s="430"/>
      <c r="BU28" s="431"/>
      <c r="BV28" s="429">
        <v>4500038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19</v>
      </c>
      <c r="M29" s="518"/>
      <c r="N29" s="518"/>
      <c r="O29" s="518"/>
      <c r="P29" s="557"/>
      <c r="Q29" s="517">
        <v>3760</v>
      </c>
      <c r="R29" s="518"/>
      <c r="S29" s="518"/>
      <c r="T29" s="518"/>
      <c r="U29" s="518"/>
      <c r="V29" s="557"/>
      <c r="W29" s="617"/>
      <c r="X29" s="618"/>
      <c r="Y29" s="619"/>
      <c r="Z29" s="516" t="s">
        <v>188</v>
      </c>
      <c r="AA29" s="496"/>
      <c r="AB29" s="496"/>
      <c r="AC29" s="496"/>
      <c r="AD29" s="496"/>
      <c r="AE29" s="496"/>
      <c r="AF29" s="496"/>
      <c r="AG29" s="497"/>
      <c r="AH29" s="517">
        <v>746</v>
      </c>
      <c r="AI29" s="518"/>
      <c r="AJ29" s="518"/>
      <c r="AK29" s="518"/>
      <c r="AL29" s="557"/>
      <c r="AM29" s="517">
        <v>2313197</v>
      </c>
      <c r="AN29" s="518"/>
      <c r="AO29" s="518"/>
      <c r="AP29" s="518"/>
      <c r="AQ29" s="518"/>
      <c r="AR29" s="557"/>
      <c r="AS29" s="517">
        <v>3101</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171968</v>
      </c>
      <c r="BO29" s="467"/>
      <c r="BP29" s="467"/>
      <c r="BQ29" s="467"/>
      <c r="BR29" s="467"/>
      <c r="BS29" s="467"/>
      <c r="BT29" s="467"/>
      <c r="BU29" s="468"/>
      <c r="BV29" s="466">
        <v>171920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98.4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12414914</v>
      </c>
      <c r="BO30" s="640"/>
      <c r="BP30" s="640"/>
      <c r="BQ30" s="640"/>
      <c r="BR30" s="640"/>
      <c r="BS30" s="640"/>
      <c r="BT30" s="640"/>
      <c r="BU30" s="641"/>
      <c r="BV30" s="639">
        <v>12073923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200</v>
      </c>
      <c r="X33" s="455"/>
      <c r="Y33" s="455"/>
      <c r="Z33" s="455"/>
      <c r="AA33" s="455"/>
      <c r="AB33" s="455"/>
      <c r="AC33" s="455"/>
      <c r="AD33" s="455"/>
      <c r="AE33" s="455"/>
      <c r="AF33" s="455"/>
      <c r="AG33" s="455"/>
      <c r="AH33" s="455"/>
      <c r="AI33" s="455"/>
      <c r="AJ33" s="455"/>
      <c r="AK33" s="455"/>
      <c r="AL33" s="215"/>
      <c r="AM33" s="490" t="s">
        <v>201</v>
      </c>
      <c r="AN33" s="490"/>
      <c r="AO33" s="455" t="s">
        <v>198</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197</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国民健康保険事業会計(事業勘定)</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IF('各会計、関係団体の財政状況及び健全化判断比率'!B33="","",'各会計、関係団体の財政状況及び健全化判断比率'!B33)</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IF('各会計、関係団体の財政状況及び健全化判断比率'!B35="","",'各会計、関係団体の財政状況及び健全化判断比率'!B35)</f>
        <v>下水道事業会計</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岐阜県市町村会館組合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中津川市土地開発公社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国民健康保険事業会計(直営診療施設勘定)</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IF('各会計、関係団体の財政状況及び健全化判断比率'!B34="","",'各会計、関係団体の財政状況及び健全化判断比率'!B34)</f>
        <v>病院事業会計</v>
      </c>
      <c r="AP35" s="653"/>
      <c r="AQ35" s="653"/>
      <c r="AR35" s="653"/>
      <c r="AS35" s="653"/>
      <c r="AT35" s="653"/>
      <c r="AU35" s="653"/>
      <c r="AV35" s="653"/>
      <c r="AW35" s="653"/>
      <c r="AX35" s="653"/>
      <c r="AY35" s="653"/>
      <c r="AZ35" s="653"/>
      <c r="BA35" s="653"/>
      <c r="BB35" s="653"/>
      <c r="BC35" s="653"/>
      <c r="BD35" s="213"/>
      <c r="BE35" s="652">
        <f t="shared" ref="BE35:BE43" si="1">IF(BG35="","",BE34+1)</f>
        <v>10</v>
      </c>
      <c r="BF35" s="652"/>
      <c r="BG35" s="653" t="str">
        <f>IF('各会計、関係団体の財政状況及び健全化判断比率'!B36="","",'各会計、関係団体の財政状況及び健全化判断比率'!B36)</f>
        <v>農業集落排水事業会計</v>
      </c>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東濃農業共済事務組合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（一財）椛の湖ふれあい村</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介護保険事業会計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11</v>
      </c>
      <c r="BF36" s="652"/>
      <c r="BG36" s="653" t="str">
        <f>IF('各会計、関係団体の財政状況及び健全化判断比率'!B37="","",'各会計、関係団体の財政状況及び健全化判断比率'!B37)</f>
        <v>特定環境保全公共下水道事業会計</v>
      </c>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後期高齢者医療連合（一般会計分）</v>
      </c>
      <c r="BZ36" s="653"/>
      <c r="CA36" s="653"/>
      <c r="CB36" s="653"/>
      <c r="CC36" s="653"/>
      <c r="CD36" s="653"/>
      <c r="CE36" s="653"/>
      <c r="CF36" s="653"/>
      <c r="CG36" s="653"/>
      <c r="CH36" s="653"/>
      <c r="CI36" s="653"/>
      <c r="CJ36" s="653"/>
      <c r="CK36" s="653"/>
      <c r="CL36" s="653"/>
      <c r="CM36" s="653"/>
      <c r="CN36" s="213"/>
      <c r="CO36" s="652">
        <f t="shared" si="3"/>
        <v>19</v>
      </c>
      <c r="CP36" s="652"/>
      <c r="CQ36" s="653" t="str">
        <f>IF('各会計、関係団体の財政状況及び健全化判断比率'!BS9="","",'各会計、関係団体の財政状況及び健全化判断比率'!BS9)</f>
        <v>（一財）付知町振興協会</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後期高齢者医療事業会計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12</v>
      </c>
      <c r="BF37" s="652"/>
      <c r="BG37" s="653" t="str">
        <f>IF('各会計、関係団体の財政状況及び健全化判断比率'!B38="","",'各会計、関係団体の財政状況及び健全化判断比率'!B38)</f>
        <v>個別排水処理事業会計</v>
      </c>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後期高齢者医療連合（特別会計分）</v>
      </c>
      <c r="BZ37" s="653"/>
      <c r="CA37" s="653"/>
      <c r="CB37" s="653"/>
      <c r="CC37" s="653"/>
      <c r="CD37" s="653"/>
      <c r="CE37" s="653"/>
      <c r="CF37" s="653"/>
      <c r="CG37" s="653"/>
      <c r="CH37" s="653"/>
      <c r="CI37" s="653"/>
      <c r="CJ37" s="653"/>
      <c r="CK37" s="653"/>
      <c r="CL37" s="653"/>
      <c r="CM37" s="653"/>
      <c r="CN37" s="213"/>
      <c r="CO37" s="652">
        <f t="shared" si="3"/>
        <v>20</v>
      </c>
      <c r="CP37" s="652"/>
      <c r="CQ37" s="653" t="str">
        <f>IF('各会計、関係団体の財政状況及び健全化判断比率'!BS10="","",'各会計、関係団体の財政状況及び健全化判断比率'!BS10)</f>
        <v>（株）阿木レイクサイド</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6</v>
      </c>
      <c r="V38" s="652"/>
      <c r="W38" s="653" t="str">
        <f>IF('各会計、関係団体の財政状況及び健全化判断比率'!B32="","",'各会計、関係団体の財政状況及び健全化判断比率'!B32)</f>
        <v>駅前駐車場事業会計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f t="shared" si="3"/>
        <v>21</v>
      </c>
      <c r="CP38" s="652"/>
      <c r="CQ38" s="653" t="str">
        <f>IF('各会計、関係団体の財政状況及び健全化判断比率'!BS11="","",'各会計、関係団体の財政状況及び健全化判断比率'!BS11)</f>
        <v>山口特産開発</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f t="shared" si="3"/>
        <v>22</v>
      </c>
      <c r="CP39" s="652"/>
      <c r="CQ39" s="653" t="str">
        <f>IF('各会計、関係団体の財政状況及び健全化判断比率'!BS12="","",'各会計、関係団体の財政状況及び健全化判断比率'!BS12)</f>
        <v>中津川・恵那地域勤労者福祉サービスセンター</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f t="shared" si="3"/>
        <v>23</v>
      </c>
      <c r="CP40" s="652"/>
      <c r="CQ40" s="653" t="str">
        <f>IF('各会計、関係団体の財政状況及び健全化判断比率'!BS13="","",'各会計、関係団体の財政状況及び健全化判断比率'!BS13)</f>
        <v>（一財）纐纈忠行育英基金</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f t="shared" si="3"/>
        <v>24</v>
      </c>
      <c r="CP41" s="652"/>
      <c r="CQ41" s="653" t="str">
        <f>IF('各会計、関係団体の財政状況及び健全化判断比率'!BS14="","",'各会計、関係団体の財政状況及び健全化判断比率'!BS14)</f>
        <v>明知鉄道（株）</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Qq4rqRgt9+uY5km+tlFvRhiuoCMhdxNQ+XxpT4/zADsFiOyRwxFakmrL4JZGN07FoVqVa0cPb2HzCCsFh0acg==" saltValue="jWT2jUq2yWgr0r1M+/m6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228</v>
      </c>
      <c r="C5" s="666"/>
      <c r="D5" s="666"/>
      <c r="E5" s="666"/>
      <c r="F5" s="666"/>
      <c r="G5" s="666"/>
      <c r="H5" s="666"/>
      <c r="I5" s="666"/>
      <c r="J5" s="666"/>
      <c r="K5" s="666"/>
      <c r="L5" s="666"/>
      <c r="M5" s="666"/>
      <c r="N5" s="666"/>
      <c r="O5" s="666"/>
      <c r="P5" s="666"/>
      <c r="Q5" s="667"/>
      <c r="R5" s="668">
        <v>11080377</v>
      </c>
      <c r="S5" s="669"/>
      <c r="T5" s="669"/>
      <c r="U5" s="669"/>
      <c r="V5" s="669"/>
      <c r="W5" s="669"/>
      <c r="X5" s="669"/>
      <c r="Y5" s="670"/>
      <c r="Z5" s="671">
        <v>26.6</v>
      </c>
      <c r="AA5" s="671"/>
      <c r="AB5" s="671"/>
      <c r="AC5" s="671"/>
      <c r="AD5" s="672">
        <v>10518359</v>
      </c>
      <c r="AE5" s="672"/>
      <c r="AF5" s="672"/>
      <c r="AG5" s="672"/>
      <c r="AH5" s="672"/>
      <c r="AI5" s="672"/>
      <c r="AJ5" s="672"/>
      <c r="AK5" s="672"/>
      <c r="AL5" s="673">
        <v>45.1</v>
      </c>
      <c r="AM5" s="674"/>
      <c r="AN5" s="674"/>
      <c r="AO5" s="675"/>
      <c r="AP5" s="665" t="s">
        <v>229</v>
      </c>
      <c r="AQ5" s="666"/>
      <c r="AR5" s="666"/>
      <c r="AS5" s="666"/>
      <c r="AT5" s="666"/>
      <c r="AU5" s="666"/>
      <c r="AV5" s="666"/>
      <c r="AW5" s="666"/>
      <c r="AX5" s="666"/>
      <c r="AY5" s="666"/>
      <c r="AZ5" s="666"/>
      <c r="BA5" s="666"/>
      <c r="BB5" s="666"/>
      <c r="BC5" s="666"/>
      <c r="BD5" s="666"/>
      <c r="BE5" s="666"/>
      <c r="BF5" s="667"/>
      <c r="BG5" s="679">
        <v>10480792</v>
      </c>
      <c r="BH5" s="680"/>
      <c r="BI5" s="680"/>
      <c r="BJ5" s="680"/>
      <c r="BK5" s="680"/>
      <c r="BL5" s="680"/>
      <c r="BM5" s="680"/>
      <c r="BN5" s="681"/>
      <c r="BO5" s="682">
        <v>94.6</v>
      </c>
      <c r="BP5" s="682"/>
      <c r="BQ5" s="682"/>
      <c r="BR5" s="682"/>
      <c r="BS5" s="683">
        <v>171345</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444358</v>
      </c>
      <c r="S6" s="680"/>
      <c r="T6" s="680"/>
      <c r="U6" s="680"/>
      <c r="V6" s="680"/>
      <c r="W6" s="680"/>
      <c r="X6" s="680"/>
      <c r="Y6" s="681"/>
      <c r="Z6" s="682">
        <v>1.1000000000000001</v>
      </c>
      <c r="AA6" s="682"/>
      <c r="AB6" s="682"/>
      <c r="AC6" s="682"/>
      <c r="AD6" s="683">
        <v>444358</v>
      </c>
      <c r="AE6" s="683"/>
      <c r="AF6" s="683"/>
      <c r="AG6" s="683"/>
      <c r="AH6" s="683"/>
      <c r="AI6" s="683"/>
      <c r="AJ6" s="683"/>
      <c r="AK6" s="683"/>
      <c r="AL6" s="684">
        <v>1.9</v>
      </c>
      <c r="AM6" s="685"/>
      <c r="AN6" s="685"/>
      <c r="AO6" s="686"/>
      <c r="AP6" s="676" t="s">
        <v>234</v>
      </c>
      <c r="AQ6" s="677"/>
      <c r="AR6" s="677"/>
      <c r="AS6" s="677"/>
      <c r="AT6" s="677"/>
      <c r="AU6" s="677"/>
      <c r="AV6" s="677"/>
      <c r="AW6" s="677"/>
      <c r="AX6" s="677"/>
      <c r="AY6" s="677"/>
      <c r="AZ6" s="677"/>
      <c r="BA6" s="677"/>
      <c r="BB6" s="677"/>
      <c r="BC6" s="677"/>
      <c r="BD6" s="677"/>
      <c r="BE6" s="677"/>
      <c r="BF6" s="678"/>
      <c r="BG6" s="679">
        <v>10480792</v>
      </c>
      <c r="BH6" s="680"/>
      <c r="BI6" s="680"/>
      <c r="BJ6" s="680"/>
      <c r="BK6" s="680"/>
      <c r="BL6" s="680"/>
      <c r="BM6" s="680"/>
      <c r="BN6" s="681"/>
      <c r="BO6" s="682">
        <v>94.6</v>
      </c>
      <c r="BP6" s="682"/>
      <c r="BQ6" s="682"/>
      <c r="BR6" s="682"/>
      <c r="BS6" s="683">
        <v>171345</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227516</v>
      </c>
      <c r="CS6" s="680"/>
      <c r="CT6" s="680"/>
      <c r="CU6" s="680"/>
      <c r="CV6" s="680"/>
      <c r="CW6" s="680"/>
      <c r="CX6" s="680"/>
      <c r="CY6" s="681"/>
      <c r="CZ6" s="673">
        <v>0.6</v>
      </c>
      <c r="DA6" s="674"/>
      <c r="DB6" s="674"/>
      <c r="DC6" s="693"/>
      <c r="DD6" s="688" t="s">
        <v>185</v>
      </c>
      <c r="DE6" s="680"/>
      <c r="DF6" s="680"/>
      <c r="DG6" s="680"/>
      <c r="DH6" s="680"/>
      <c r="DI6" s="680"/>
      <c r="DJ6" s="680"/>
      <c r="DK6" s="680"/>
      <c r="DL6" s="680"/>
      <c r="DM6" s="680"/>
      <c r="DN6" s="680"/>
      <c r="DO6" s="680"/>
      <c r="DP6" s="681"/>
      <c r="DQ6" s="688">
        <v>227516</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24757</v>
      </c>
      <c r="S7" s="680"/>
      <c r="T7" s="680"/>
      <c r="U7" s="680"/>
      <c r="V7" s="680"/>
      <c r="W7" s="680"/>
      <c r="X7" s="680"/>
      <c r="Y7" s="681"/>
      <c r="Z7" s="682">
        <v>0.1</v>
      </c>
      <c r="AA7" s="682"/>
      <c r="AB7" s="682"/>
      <c r="AC7" s="682"/>
      <c r="AD7" s="683">
        <v>24757</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4817156</v>
      </c>
      <c r="BH7" s="680"/>
      <c r="BI7" s="680"/>
      <c r="BJ7" s="680"/>
      <c r="BK7" s="680"/>
      <c r="BL7" s="680"/>
      <c r="BM7" s="680"/>
      <c r="BN7" s="681"/>
      <c r="BO7" s="682">
        <v>43.5</v>
      </c>
      <c r="BP7" s="682"/>
      <c r="BQ7" s="682"/>
      <c r="BR7" s="682"/>
      <c r="BS7" s="683">
        <v>171345</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4620618</v>
      </c>
      <c r="CS7" s="680"/>
      <c r="CT7" s="680"/>
      <c r="CU7" s="680"/>
      <c r="CV7" s="680"/>
      <c r="CW7" s="680"/>
      <c r="CX7" s="680"/>
      <c r="CY7" s="681"/>
      <c r="CZ7" s="682">
        <v>12.2</v>
      </c>
      <c r="DA7" s="682"/>
      <c r="DB7" s="682"/>
      <c r="DC7" s="682"/>
      <c r="DD7" s="688">
        <v>132859</v>
      </c>
      <c r="DE7" s="680"/>
      <c r="DF7" s="680"/>
      <c r="DG7" s="680"/>
      <c r="DH7" s="680"/>
      <c r="DI7" s="680"/>
      <c r="DJ7" s="680"/>
      <c r="DK7" s="680"/>
      <c r="DL7" s="680"/>
      <c r="DM7" s="680"/>
      <c r="DN7" s="680"/>
      <c r="DO7" s="680"/>
      <c r="DP7" s="681"/>
      <c r="DQ7" s="688">
        <v>4048101</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38199</v>
      </c>
      <c r="S8" s="680"/>
      <c r="T8" s="680"/>
      <c r="U8" s="680"/>
      <c r="V8" s="680"/>
      <c r="W8" s="680"/>
      <c r="X8" s="680"/>
      <c r="Y8" s="681"/>
      <c r="Z8" s="682">
        <v>0.1</v>
      </c>
      <c r="AA8" s="682"/>
      <c r="AB8" s="682"/>
      <c r="AC8" s="682"/>
      <c r="AD8" s="683">
        <v>38199</v>
      </c>
      <c r="AE8" s="683"/>
      <c r="AF8" s="683"/>
      <c r="AG8" s="683"/>
      <c r="AH8" s="683"/>
      <c r="AI8" s="683"/>
      <c r="AJ8" s="683"/>
      <c r="AK8" s="683"/>
      <c r="AL8" s="684">
        <v>0.2</v>
      </c>
      <c r="AM8" s="685"/>
      <c r="AN8" s="685"/>
      <c r="AO8" s="686"/>
      <c r="AP8" s="676" t="s">
        <v>240</v>
      </c>
      <c r="AQ8" s="677"/>
      <c r="AR8" s="677"/>
      <c r="AS8" s="677"/>
      <c r="AT8" s="677"/>
      <c r="AU8" s="677"/>
      <c r="AV8" s="677"/>
      <c r="AW8" s="677"/>
      <c r="AX8" s="677"/>
      <c r="AY8" s="677"/>
      <c r="AZ8" s="677"/>
      <c r="BA8" s="677"/>
      <c r="BB8" s="677"/>
      <c r="BC8" s="677"/>
      <c r="BD8" s="677"/>
      <c r="BE8" s="677"/>
      <c r="BF8" s="678"/>
      <c r="BG8" s="679">
        <v>142700</v>
      </c>
      <c r="BH8" s="680"/>
      <c r="BI8" s="680"/>
      <c r="BJ8" s="680"/>
      <c r="BK8" s="680"/>
      <c r="BL8" s="680"/>
      <c r="BM8" s="680"/>
      <c r="BN8" s="681"/>
      <c r="BO8" s="682">
        <v>1.3</v>
      </c>
      <c r="BP8" s="682"/>
      <c r="BQ8" s="682"/>
      <c r="BR8" s="682"/>
      <c r="BS8" s="688" t="s">
        <v>241</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10465211</v>
      </c>
      <c r="CS8" s="680"/>
      <c r="CT8" s="680"/>
      <c r="CU8" s="680"/>
      <c r="CV8" s="680"/>
      <c r="CW8" s="680"/>
      <c r="CX8" s="680"/>
      <c r="CY8" s="681"/>
      <c r="CZ8" s="682">
        <v>27.6</v>
      </c>
      <c r="DA8" s="682"/>
      <c r="DB8" s="682"/>
      <c r="DC8" s="682"/>
      <c r="DD8" s="688">
        <v>226127</v>
      </c>
      <c r="DE8" s="680"/>
      <c r="DF8" s="680"/>
      <c r="DG8" s="680"/>
      <c r="DH8" s="680"/>
      <c r="DI8" s="680"/>
      <c r="DJ8" s="680"/>
      <c r="DK8" s="680"/>
      <c r="DL8" s="680"/>
      <c r="DM8" s="680"/>
      <c r="DN8" s="680"/>
      <c r="DO8" s="680"/>
      <c r="DP8" s="681"/>
      <c r="DQ8" s="688">
        <v>5768156</v>
      </c>
      <c r="DR8" s="680"/>
      <c r="DS8" s="680"/>
      <c r="DT8" s="680"/>
      <c r="DU8" s="680"/>
      <c r="DV8" s="680"/>
      <c r="DW8" s="680"/>
      <c r="DX8" s="680"/>
      <c r="DY8" s="680"/>
      <c r="DZ8" s="680"/>
      <c r="EA8" s="680"/>
      <c r="EB8" s="680"/>
      <c r="EC8" s="689"/>
    </row>
    <row r="9" spans="2:143" ht="11.25" customHeight="1" x14ac:dyDescent="0.15">
      <c r="B9" s="676" t="s">
        <v>243</v>
      </c>
      <c r="C9" s="677"/>
      <c r="D9" s="677"/>
      <c r="E9" s="677"/>
      <c r="F9" s="677"/>
      <c r="G9" s="677"/>
      <c r="H9" s="677"/>
      <c r="I9" s="677"/>
      <c r="J9" s="677"/>
      <c r="K9" s="677"/>
      <c r="L9" s="677"/>
      <c r="M9" s="677"/>
      <c r="N9" s="677"/>
      <c r="O9" s="677"/>
      <c r="P9" s="677"/>
      <c r="Q9" s="678"/>
      <c r="R9" s="679">
        <v>32469</v>
      </c>
      <c r="S9" s="680"/>
      <c r="T9" s="680"/>
      <c r="U9" s="680"/>
      <c r="V9" s="680"/>
      <c r="W9" s="680"/>
      <c r="X9" s="680"/>
      <c r="Y9" s="681"/>
      <c r="Z9" s="682">
        <v>0.1</v>
      </c>
      <c r="AA9" s="682"/>
      <c r="AB9" s="682"/>
      <c r="AC9" s="682"/>
      <c r="AD9" s="683">
        <v>32469</v>
      </c>
      <c r="AE9" s="683"/>
      <c r="AF9" s="683"/>
      <c r="AG9" s="683"/>
      <c r="AH9" s="683"/>
      <c r="AI9" s="683"/>
      <c r="AJ9" s="683"/>
      <c r="AK9" s="683"/>
      <c r="AL9" s="684">
        <v>0.1</v>
      </c>
      <c r="AM9" s="685"/>
      <c r="AN9" s="685"/>
      <c r="AO9" s="686"/>
      <c r="AP9" s="676" t="s">
        <v>244</v>
      </c>
      <c r="AQ9" s="677"/>
      <c r="AR9" s="677"/>
      <c r="AS9" s="677"/>
      <c r="AT9" s="677"/>
      <c r="AU9" s="677"/>
      <c r="AV9" s="677"/>
      <c r="AW9" s="677"/>
      <c r="AX9" s="677"/>
      <c r="AY9" s="677"/>
      <c r="AZ9" s="677"/>
      <c r="BA9" s="677"/>
      <c r="BB9" s="677"/>
      <c r="BC9" s="677"/>
      <c r="BD9" s="677"/>
      <c r="BE9" s="677"/>
      <c r="BF9" s="678"/>
      <c r="BG9" s="679">
        <v>3583515</v>
      </c>
      <c r="BH9" s="680"/>
      <c r="BI9" s="680"/>
      <c r="BJ9" s="680"/>
      <c r="BK9" s="680"/>
      <c r="BL9" s="680"/>
      <c r="BM9" s="680"/>
      <c r="BN9" s="681"/>
      <c r="BO9" s="682">
        <v>32.299999999999997</v>
      </c>
      <c r="BP9" s="682"/>
      <c r="BQ9" s="682"/>
      <c r="BR9" s="682"/>
      <c r="BS9" s="688" t="s">
        <v>241</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5124259</v>
      </c>
      <c r="CS9" s="680"/>
      <c r="CT9" s="680"/>
      <c r="CU9" s="680"/>
      <c r="CV9" s="680"/>
      <c r="CW9" s="680"/>
      <c r="CX9" s="680"/>
      <c r="CY9" s="681"/>
      <c r="CZ9" s="682">
        <v>13.5</v>
      </c>
      <c r="DA9" s="682"/>
      <c r="DB9" s="682"/>
      <c r="DC9" s="682"/>
      <c r="DD9" s="688">
        <v>1161470</v>
      </c>
      <c r="DE9" s="680"/>
      <c r="DF9" s="680"/>
      <c r="DG9" s="680"/>
      <c r="DH9" s="680"/>
      <c r="DI9" s="680"/>
      <c r="DJ9" s="680"/>
      <c r="DK9" s="680"/>
      <c r="DL9" s="680"/>
      <c r="DM9" s="680"/>
      <c r="DN9" s="680"/>
      <c r="DO9" s="680"/>
      <c r="DP9" s="681"/>
      <c r="DQ9" s="688">
        <v>3965504</v>
      </c>
      <c r="DR9" s="680"/>
      <c r="DS9" s="680"/>
      <c r="DT9" s="680"/>
      <c r="DU9" s="680"/>
      <c r="DV9" s="680"/>
      <c r="DW9" s="680"/>
      <c r="DX9" s="680"/>
      <c r="DY9" s="680"/>
      <c r="DZ9" s="680"/>
      <c r="EA9" s="680"/>
      <c r="EB9" s="680"/>
      <c r="EC9" s="689"/>
    </row>
    <row r="10" spans="2:143" ht="11.25" customHeight="1" x14ac:dyDescent="0.15">
      <c r="B10" s="676" t="s">
        <v>246</v>
      </c>
      <c r="C10" s="677"/>
      <c r="D10" s="677"/>
      <c r="E10" s="677"/>
      <c r="F10" s="677"/>
      <c r="G10" s="677"/>
      <c r="H10" s="677"/>
      <c r="I10" s="677"/>
      <c r="J10" s="677"/>
      <c r="K10" s="677"/>
      <c r="L10" s="677"/>
      <c r="M10" s="677"/>
      <c r="N10" s="677"/>
      <c r="O10" s="677"/>
      <c r="P10" s="677"/>
      <c r="Q10" s="678"/>
      <c r="R10" s="679" t="s">
        <v>241</v>
      </c>
      <c r="S10" s="680"/>
      <c r="T10" s="680"/>
      <c r="U10" s="680"/>
      <c r="V10" s="680"/>
      <c r="W10" s="680"/>
      <c r="X10" s="680"/>
      <c r="Y10" s="681"/>
      <c r="Z10" s="682" t="s">
        <v>129</v>
      </c>
      <c r="AA10" s="682"/>
      <c r="AB10" s="682"/>
      <c r="AC10" s="682"/>
      <c r="AD10" s="683" t="s">
        <v>241</v>
      </c>
      <c r="AE10" s="683"/>
      <c r="AF10" s="683"/>
      <c r="AG10" s="683"/>
      <c r="AH10" s="683"/>
      <c r="AI10" s="683"/>
      <c r="AJ10" s="683"/>
      <c r="AK10" s="683"/>
      <c r="AL10" s="684" t="s">
        <v>129</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223785</v>
      </c>
      <c r="BH10" s="680"/>
      <c r="BI10" s="680"/>
      <c r="BJ10" s="680"/>
      <c r="BK10" s="680"/>
      <c r="BL10" s="680"/>
      <c r="BM10" s="680"/>
      <c r="BN10" s="681"/>
      <c r="BO10" s="682">
        <v>2</v>
      </c>
      <c r="BP10" s="682"/>
      <c r="BQ10" s="682"/>
      <c r="BR10" s="682"/>
      <c r="BS10" s="688" t="s">
        <v>241</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55009</v>
      </c>
      <c r="CS10" s="680"/>
      <c r="CT10" s="680"/>
      <c r="CU10" s="680"/>
      <c r="CV10" s="680"/>
      <c r="CW10" s="680"/>
      <c r="CX10" s="680"/>
      <c r="CY10" s="681"/>
      <c r="CZ10" s="682">
        <v>0.1</v>
      </c>
      <c r="DA10" s="682"/>
      <c r="DB10" s="682"/>
      <c r="DC10" s="682"/>
      <c r="DD10" s="688" t="s">
        <v>241</v>
      </c>
      <c r="DE10" s="680"/>
      <c r="DF10" s="680"/>
      <c r="DG10" s="680"/>
      <c r="DH10" s="680"/>
      <c r="DI10" s="680"/>
      <c r="DJ10" s="680"/>
      <c r="DK10" s="680"/>
      <c r="DL10" s="680"/>
      <c r="DM10" s="680"/>
      <c r="DN10" s="680"/>
      <c r="DO10" s="680"/>
      <c r="DP10" s="681"/>
      <c r="DQ10" s="688">
        <v>26289</v>
      </c>
      <c r="DR10" s="680"/>
      <c r="DS10" s="680"/>
      <c r="DT10" s="680"/>
      <c r="DU10" s="680"/>
      <c r="DV10" s="680"/>
      <c r="DW10" s="680"/>
      <c r="DX10" s="680"/>
      <c r="DY10" s="680"/>
      <c r="DZ10" s="680"/>
      <c r="EA10" s="680"/>
      <c r="EB10" s="680"/>
      <c r="EC10" s="689"/>
    </row>
    <row r="11" spans="2:143" ht="11.25" customHeight="1" x14ac:dyDescent="0.15">
      <c r="B11" s="676" t="s">
        <v>249</v>
      </c>
      <c r="C11" s="677"/>
      <c r="D11" s="677"/>
      <c r="E11" s="677"/>
      <c r="F11" s="677"/>
      <c r="G11" s="677"/>
      <c r="H11" s="677"/>
      <c r="I11" s="677"/>
      <c r="J11" s="677"/>
      <c r="K11" s="677"/>
      <c r="L11" s="677"/>
      <c r="M11" s="677"/>
      <c r="N11" s="677"/>
      <c r="O11" s="677"/>
      <c r="P11" s="677"/>
      <c r="Q11" s="678"/>
      <c r="R11" s="679" t="s">
        <v>241</v>
      </c>
      <c r="S11" s="680"/>
      <c r="T11" s="680"/>
      <c r="U11" s="680"/>
      <c r="V11" s="680"/>
      <c r="W11" s="680"/>
      <c r="X11" s="680"/>
      <c r="Y11" s="681"/>
      <c r="Z11" s="682" t="s">
        <v>241</v>
      </c>
      <c r="AA11" s="682"/>
      <c r="AB11" s="682"/>
      <c r="AC11" s="682"/>
      <c r="AD11" s="683" t="s">
        <v>129</v>
      </c>
      <c r="AE11" s="683"/>
      <c r="AF11" s="683"/>
      <c r="AG11" s="683"/>
      <c r="AH11" s="683"/>
      <c r="AI11" s="683"/>
      <c r="AJ11" s="683"/>
      <c r="AK11" s="683"/>
      <c r="AL11" s="684" t="s">
        <v>241</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867156</v>
      </c>
      <c r="BH11" s="680"/>
      <c r="BI11" s="680"/>
      <c r="BJ11" s="680"/>
      <c r="BK11" s="680"/>
      <c r="BL11" s="680"/>
      <c r="BM11" s="680"/>
      <c r="BN11" s="681"/>
      <c r="BO11" s="682">
        <v>7.8</v>
      </c>
      <c r="BP11" s="682"/>
      <c r="BQ11" s="682"/>
      <c r="BR11" s="682"/>
      <c r="BS11" s="688">
        <v>171345</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2042600</v>
      </c>
      <c r="CS11" s="680"/>
      <c r="CT11" s="680"/>
      <c r="CU11" s="680"/>
      <c r="CV11" s="680"/>
      <c r="CW11" s="680"/>
      <c r="CX11" s="680"/>
      <c r="CY11" s="681"/>
      <c r="CZ11" s="682">
        <v>5.4</v>
      </c>
      <c r="DA11" s="682"/>
      <c r="DB11" s="682"/>
      <c r="DC11" s="682"/>
      <c r="DD11" s="688">
        <v>437307</v>
      </c>
      <c r="DE11" s="680"/>
      <c r="DF11" s="680"/>
      <c r="DG11" s="680"/>
      <c r="DH11" s="680"/>
      <c r="DI11" s="680"/>
      <c r="DJ11" s="680"/>
      <c r="DK11" s="680"/>
      <c r="DL11" s="680"/>
      <c r="DM11" s="680"/>
      <c r="DN11" s="680"/>
      <c r="DO11" s="680"/>
      <c r="DP11" s="681"/>
      <c r="DQ11" s="688">
        <v>1347691</v>
      </c>
      <c r="DR11" s="680"/>
      <c r="DS11" s="680"/>
      <c r="DT11" s="680"/>
      <c r="DU11" s="680"/>
      <c r="DV11" s="680"/>
      <c r="DW11" s="680"/>
      <c r="DX11" s="680"/>
      <c r="DY11" s="680"/>
      <c r="DZ11" s="680"/>
      <c r="EA11" s="680"/>
      <c r="EB11" s="680"/>
      <c r="EC11" s="689"/>
    </row>
    <row r="12" spans="2:143" ht="11.25" customHeight="1" x14ac:dyDescent="0.15">
      <c r="B12" s="676" t="s">
        <v>252</v>
      </c>
      <c r="C12" s="677"/>
      <c r="D12" s="677"/>
      <c r="E12" s="677"/>
      <c r="F12" s="677"/>
      <c r="G12" s="677"/>
      <c r="H12" s="677"/>
      <c r="I12" s="677"/>
      <c r="J12" s="677"/>
      <c r="K12" s="677"/>
      <c r="L12" s="677"/>
      <c r="M12" s="677"/>
      <c r="N12" s="677"/>
      <c r="O12" s="677"/>
      <c r="P12" s="677"/>
      <c r="Q12" s="678"/>
      <c r="R12" s="679">
        <v>1521437</v>
      </c>
      <c r="S12" s="680"/>
      <c r="T12" s="680"/>
      <c r="U12" s="680"/>
      <c r="V12" s="680"/>
      <c r="W12" s="680"/>
      <c r="X12" s="680"/>
      <c r="Y12" s="681"/>
      <c r="Z12" s="682">
        <v>3.6</v>
      </c>
      <c r="AA12" s="682"/>
      <c r="AB12" s="682"/>
      <c r="AC12" s="682"/>
      <c r="AD12" s="683">
        <v>1521437</v>
      </c>
      <c r="AE12" s="683"/>
      <c r="AF12" s="683"/>
      <c r="AG12" s="683"/>
      <c r="AH12" s="683"/>
      <c r="AI12" s="683"/>
      <c r="AJ12" s="683"/>
      <c r="AK12" s="683"/>
      <c r="AL12" s="684">
        <v>6.5</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4949373</v>
      </c>
      <c r="BH12" s="680"/>
      <c r="BI12" s="680"/>
      <c r="BJ12" s="680"/>
      <c r="BK12" s="680"/>
      <c r="BL12" s="680"/>
      <c r="BM12" s="680"/>
      <c r="BN12" s="681"/>
      <c r="BO12" s="682">
        <v>44.7</v>
      </c>
      <c r="BP12" s="682"/>
      <c r="BQ12" s="682"/>
      <c r="BR12" s="682"/>
      <c r="BS12" s="688" t="s">
        <v>129</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914204</v>
      </c>
      <c r="CS12" s="680"/>
      <c r="CT12" s="680"/>
      <c r="CU12" s="680"/>
      <c r="CV12" s="680"/>
      <c r="CW12" s="680"/>
      <c r="CX12" s="680"/>
      <c r="CY12" s="681"/>
      <c r="CZ12" s="682">
        <v>2.4</v>
      </c>
      <c r="DA12" s="682"/>
      <c r="DB12" s="682"/>
      <c r="DC12" s="682"/>
      <c r="DD12" s="688">
        <v>39106</v>
      </c>
      <c r="DE12" s="680"/>
      <c r="DF12" s="680"/>
      <c r="DG12" s="680"/>
      <c r="DH12" s="680"/>
      <c r="DI12" s="680"/>
      <c r="DJ12" s="680"/>
      <c r="DK12" s="680"/>
      <c r="DL12" s="680"/>
      <c r="DM12" s="680"/>
      <c r="DN12" s="680"/>
      <c r="DO12" s="680"/>
      <c r="DP12" s="681"/>
      <c r="DQ12" s="688">
        <v>719197</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v>37247</v>
      </c>
      <c r="S13" s="680"/>
      <c r="T13" s="680"/>
      <c r="U13" s="680"/>
      <c r="V13" s="680"/>
      <c r="W13" s="680"/>
      <c r="X13" s="680"/>
      <c r="Y13" s="681"/>
      <c r="Z13" s="682">
        <v>0.1</v>
      </c>
      <c r="AA13" s="682"/>
      <c r="AB13" s="682"/>
      <c r="AC13" s="682"/>
      <c r="AD13" s="683">
        <v>37247</v>
      </c>
      <c r="AE13" s="683"/>
      <c r="AF13" s="683"/>
      <c r="AG13" s="683"/>
      <c r="AH13" s="683"/>
      <c r="AI13" s="683"/>
      <c r="AJ13" s="683"/>
      <c r="AK13" s="683"/>
      <c r="AL13" s="684">
        <v>0.2</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4927482</v>
      </c>
      <c r="BH13" s="680"/>
      <c r="BI13" s="680"/>
      <c r="BJ13" s="680"/>
      <c r="BK13" s="680"/>
      <c r="BL13" s="680"/>
      <c r="BM13" s="680"/>
      <c r="BN13" s="681"/>
      <c r="BO13" s="682">
        <v>44.5</v>
      </c>
      <c r="BP13" s="682"/>
      <c r="BQ13" s="682"/>
      <c r="BR13" s="682"/>
      <c r="BS13" s="688" t="s">
        <v>185</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5321029</v>
      </c>
      <c r="CS13" s="680"/>
      <c r="CT13" s="680"/>
      <c r="CU13" s="680"/>
      <c r="CV13" s="680"/>
      <c r="CW13" s="680"/>
      <c r="CX13" s="680"/>
      <c r="CY13" s="681"/>
      <c r="CZ13" s="682">
        <v>14</v>
      </c>
      <c r="DA13" s="682"/>
      <c r="DB13" s="682"/>
      <c r="DC13" s="682"/>
      <c r="DD13" s="688">
        <v>2640315</v>
      </c>
      <c r="DE13" s="680"/>
      <c r="DF13" s="680"/>
      <c r="DG13" s="680"/>
      <c r="DH13" s="680"/>
      <c r="DI13" s="680"/>
      <c r="DJ13" s="680"/>
      <c r="DK13" s="680"/>
      <c r="DL13" s="680"/>
      <c r="DM13" s="680"/>
      <c r="DN13" s="680"/>
      <c r="DO13" s="680"/>
      <c r="DP13" s="681"/>
      <c r="DQ13" s="688">
        <v>2976254</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129</v>
      </c>
      <c r="AA14" s="682"/>
      <c r="AB14" s="682"/>
      <c r="AC14" s="682"/>
      <c r="AD14" s="683" t="s">
        <v>129</v>
      </c>
      <c r="AE14" s="683"/>
      <c r="AF14" s="683"/>
      <c r="AG14" s="683"/>
      <c r="AH14" s="683"/>
      <c r="AI14" s="683"/>
      <c r="AJ14" s="683"/>
      <c r="AK14" s="683"/>
      <c r="AL14" s="684" t="s">
        <v>241</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257091</v>
      </c>
      <c r="BH14" s="680"/>
      <c r="BI14" s="680"/>
      <c r="BJ14" s="680"/>
      <c r="BK14" s="680"/>
      <c r="BL14" s="680"/>
      <c r="BM14" s="680"/>
      <c r="BN14" s="681"/>
      <c r="BO14" s="682">
        <v>2.2999999999999998</v>
      </c>
      <c r="BP14" s="682"/>
      <c r="BQ14" s="682"/>
      <c r="BR14" s="682"/>
      <c r="BS14" s="688" t="s">
        <v>129</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1396418</v>
      </c>
      <c r="CS14" s="680"/>
      <c r="CT14" s="680"/>
      <c r="CU14" s="680"/>
      <c r="CV14" s="680"/>
      <c r="CW14" s="680"/>
      <c r="CX14" s="680"/>
      <c r="CY14" s="681"/>
      <c r="CZ14" s="682">
        <v>3.7</v>
      </c>
      <c r="DA14" s="682"/>
      <c r="DB14" s="682"/>
      <c r="DC14" s="682"/>
      <c r="DD14" s="688">
        <v>133789</v>
      </c>
      <c r="DE14" s="680"/>
      <c r="DF14" s="680"/>
      <c r="DG14" s="680"/>
      <c r="DH14" s="680"/>
      <c r="DI14" s="680"/>
      <c r="DJ14" s="680"/>
      <c r="DK14" s="680"/>
      <c r="DL14" s="680"/>
      <c r="DM14" s="680"/>
      <c r="DN14" s="680"/>
      <c r="DO14" s="680"/>
      <c r="DP14" s="681"/>
      <c r="DQ14" s="688">
        <v>1208891</v>
      </c>
      <c r="DR14" s="680"/>
      <c r="DS14" s="680"/>
      <c r="DT14" s="680"/>
      <c r="DU14" s="680"/>
      <c r="DV14" s="680"/>
      <c r="DW14" s="680"/>
      <c r="DX14" s="680"/>
      <c r="DY14" s="680"/>
      <c r="DZ14" s="680"/>
      <c r="EA14" s="680"/>
      <c r="EB14" s="680"/>
      <c r="EC14" s="689"/>
    </row>
    <row r="15" spans="2:143" ht="11.25" customHeight="1" x14ac:dyDescent="0.15">
      <c r="B15" s="676" t="s">
        <v>261</v>
      </c>
      <c r="C15" s="677"/>
      <c r="D15" s="677"/>
      <c r="E15" s="677"/>
      <c r="F15" s="677"/>
      <c r="G15" s="677"/>
      <c r="H15" s="677"/>
      <c r="I15" s="677"/>
      <c r="J15" s="677"/>
      <c r="K15" s="677"/>
      <c r="L15" s="677"/>
      <c r="M15" s="677"/>
      <c r="N15" s="677"/>
      <c r="O15" s="677"/>
      <c r="P15" s="677"/>
      <c r="Q15" s="678"/>
      <c r="R15" s="679">
        <v>143075</v>
      </c>
      <c r="S15" s="680"/>
      <c r="T15" s="680"/>
      <c r="U15" s="680"/>
      <c r="V15" s="680"/>
      <c r="W15" s="680"/>
      <c r="X15" s="680"/>
      <c r="Y15" s="681"/>
      <c r="Z15" s="682">
        <v>0.3</v>
      </c>
      <c r="AA15" s="682"/>
      <c r="AB15" s="682"/>
      <c r="AC15" s="682"/>
      <c r="AD15" s="683">
        <v>143075</v>
      </c>
      <c r="AE15" s="683"/>
      <c r="AF15" s="683"/>
      <c r="AG15" s="683"/>
      <c r="AH15" s="683"/>
      <c r="AI15" s="683"/>
      <c r="AJ15" s="683"/>
      <c r="AK15" s="683"/>
      <c r="AL15" s="684">
        <v>0.6</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457172</v>
      </c>
      <c r="BH15" s="680"/>
      <c r="BI15" s="680"/>
      <c r="BJ15" s="680"/>
      <c r="BK15" s="680"/>
      <c r="BL15" s="680"/>
      <c r="BM15" s="680"/>
      <c r="BN15" s="681"/>
      <c r="BO15" s="682">
        <v>4.0999999999999996</v>
      </c>
      <c r="BP15" s="682"/>
      <c r="BQ15" s="682"/>
      <c r="BR15" s="682"/>
      <c r="BS15" s="688" t="s">
        <v>129</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3574598</v>
      </c>
      <c r="CS15" s="680"/>
      <c r="CT15" s="680"/>
      <c r="CU15" s="680"/>
      <c r="CV15" s="680"/>
      <c r="CW15" s="680"/>
      <c r="CX15" s="680"/>
      <c r="CY15" s="681"/>
      <c r="CZ15" s="682">
        <v>9.4</v>
      </c>
      <c r="DA15" s="682"/>
      <c r="DB15" s="682"/>
      <c r="DC15" s="682"/>
      <c r="DD15" s="688">
        <v>295906</v>
      </c>
      <c r="DE15" s="680"/>
      <c r="DF15" s="680"/>
      <c r="DG15" s="680"/>
      <c r="DH15" s="680"/>
      <c r="DI15" s="680"/>
      <c r="DJ15" s="680"/>
      <c r="DK15" s="680"/>
      <c r="DL15" s="680"/>
      <c r="DM15" s="680"/>
      <c r="DN15" s="680"/>
      <c r="DO15" s="680"/>
      <c r="DP15" s="681"/>
      <c r="DQ15" s="688">
        <v>2735054</v>
      </c>
      <c r="DR15" s="680"/>
      <c r="DS15" s="680"/>
      <c r="DT15" s="680"/>
      <c r="DU15" s="680"/>
      <c r="DV15" s="680"/>
      <c r="DW15" s="680"/>
      <c r="DX15" s="680"/>
      <c r="DY15" s="680"/>
      <c r="DZ15" s="680"/>
      <c r="EA15" s="680"/>
      <c r="EB15" s="680"/>
      <c r="EC15" s="689"/>
    </row>
    <row r="16" spans="2:143" ht="11.25" customHeight="1" x14ac:dyDescent="0.15">
      <c r="B16" s="676" t="s">
        <v>264</v>
      </c>
      <c r="C16" s="677"/>
      <c r="D16" s="677"/>
      <c r="E16" s="677"/>
      <c r="F16" s="677"/>
      <c r="G16" s="677"/>
      <c r="H16" s="677"/>
      <c r="I16" s="677"/>
      <c r="J16" s="677"/>
      <c r="K16" s="677"/>
      <c r="L16" s="677"/>
      <c r="M16" s="677"/>
      <c r="N16" s="677"/>
      <c r="O16" s="677"/>
      <c r="P16" s="677"/>
      <c r="Q16" s="678"/>
      <c r="R16" s="679" t="s">
        <v>185</v>
      </c>
      <c r="S16" s="680"/>
      <c r="T16" s="680"/>
      <c r="U16" s="680"/>
      <c r="V16" s="680"/>
      <c r="W16" s="680"/>
      <c r="X16" s="680"/>
      <c r="Y16" s="681"/>
      <c r="Z16" s="682" t="s">
        <v>241</v>
      </c>
      <c r="AA16" s="682"/>
      <c r="AB16" s="682"/>
      <c r="AC16" s="682"/>
      <c r="AD16" s="683" t="s">
        <v>129</v>
      </c>
      <c r="AE16" s="683"/>
      <c r="AF16" s="683"/>
      <c r="AG16" s="683"/>
      <c r="AH16" s="683"/>
      <c r="AI16" s="683"/>
      <c r="AJ16" s="683"/>
      <c r="AK16" s="683"/>
      <c r="AL16" s="684" t="s">
        <v>241</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185</v>
      </c>
      <c r="BH16" s="680"/>
      <c r="BI16" s="680"/>
      <c r="BJ16" s="680"/>
      <c r="BK16" s="680"/>
      <c r="BL16" s="680"/>
      <c r="BM16" s="680"/>
      <c r="BN16" s="681"/>
      <c r="BO16" s="682" t="s">
        <v>241</v>
      </c>
      <c r="BP16" s="682"/>
      <c r="BQ16" s="682"/>
      <c r="BR16" s="682"/>
      <c r="BS16" s="688" t="s">
        <v>241</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203986</v>
      </c>
      <c r="CS16" s="680"/>
      <c r="CT16" s="680"/>
      <c r="CU16" s="680"/>
      <c r="CV16" s="680"/>
      <c r="CW16" s="680"/>
      <c r="CX16" s="680"/>
      <c r="CY16" s="681"/>
      <c r="CZ16" s="682">
        <v>0.5</v>
      </c>
      <c r="DA16" s="682"/>
      <c r="DB16" s="682"/>
      <c r="DC16" s="682"/>
      <c r="DD16" s="688" t="s">
        <v>241</v>
      </c>
      <c r="DE16" s="680"/>
      <c r="DF16" s="680"/>
      <c r="DG16" s="680"/>
      <c r="DH16" s="680"/>
      <c r="DI16" s="680"/>
      <c r="DJ16" s="680"/>
      <c r="DK16" s="680"/>
      <c r="DL16" s="680"/>
      <c r="DM16" s="680"/>
      <c r="DN16" s="680"/>
      <c r="DO16" s="680"/>
      <c r="DP16" s="681"/>
      <c r="DQ16" s="688">
        <v>114963</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57351</v>
      </c>
      <c r="S17" s="680"/>
      <c r="T17" s="680"/>
      <c r="U17" s="680"/>
      <c r="V17" s="680"/>
      <c r="W17" s="680"/>
      <c r="X17" s="680"/>
      <c r="Y17" s="681"/>
      <c r="Z17" s="682">
        <v>0.1</v>
      </c>
      <c r="AA17" s="682"/>
      <c r="AB17" s="682"/>
      <c r="AC17" s="682"/>
      <c r="AD17" s="683">
        <v>57351</v>
      </c>
      <c r="AE17" s="683"/>
      <c r="AF17" s="683"/>
      <c r="AG17" s="683"/>
      <c r="AH17" s="683"/>
      <c r="AI17" s="683"/>
      <c r="AJ17" s="683"/>
      <c r="AK17" s="683"/>
      <c r="AL17" s="684">
        <v>0.2</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185</v>
      </c>
      <c r="BH17" s="680"/>
      <c r="BI17" s="680"/>
      <c r="BJ17" s="680"/>
      <c r="BK17" s="680"/>
      <c r="BL17" s="680"/>
      <c r="BM17" s="680"/>
      <c r="BN17" s="681"/>
      <c r="BO17" s="682" t="s">
        <v>129</v>
      </c>
      <c r="BP17" s="682"/>
      <c r="BQ17" s="682"/>
      <c r="BR17" s="682"/>
      <c r="BS17" s="688" t="s">
        <v>185</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3967898</v>
      </c>
      <c r="CS17" s="680"/>
      <c r="CT17" s="680"/>
      <c r="CU17" s="680"/>
      <c r="CV17" s="680"/>
      <c r="CW17" s="680"/>
      <c r="CX17" s="680"/>
      <c r="CY17" s="681"/>
      <c r="CZ17" s="682">
        <v>10.5</v>
      </c>
      <c r="DA17" s="682"/>
      <c r="DB17" s="682"/>
      <c r="DC17" s="682"/>
      <c r="DD17" s="688" t="s">
        <v>241</v>
      </c>
      <c r="DE17" s="680"/>
      <c r="DF17" s="680"/>
      <c r="DG17" s="680"/>
      <c r="DH17" s="680"/>
      <c r="DI17" s="680"/>
      <c r="DJ17" s="680"/>
      <c r="DK17" s="680"/>
      <c r="DL17" s="680"/>
      <c r="DM17" s="680"/>
      <c r="DN17" s="680"/>
      <c r="DO17" s="680"/>
      <c r="DP17" s="681"/>
      <c r="DQ17" s="688">
        <v>3919188</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11587580</v>
      </c>
      <c r="S18" s="680"/>
      <c r="T18" s="680"/>
      <c r="U18" s="680"/>
      <c r="V18" s="680"/>
      <c r="W18" s="680"/>
      <c r="X18" s="680"/>
      <c r="Y18" s="681"/>
      <c r="Z18" s="682">
        <v>27.8</v>
      </c>
      <c r="AA18" s="682"/>
      <c r="AB18" s="682"/>
      <c r="AC18" s="682"/>
      <c r="AD18" s="683">
        <v>10241010</v>
      </c>
      <c r="AE18" s="683"/>
      <c r="AF18" s="683"/>
      <c r="AG18" s="683"/>
      <c r="AH18" s="683"/>
      <c r="AI18" s="683"/>
      <c r="AJ18" s="683"/>
      <c r="AK18" s="683"/>
      <c r="AL18" s="684">
        <v>43.9</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129</v>
      </c>
      <c r="BP18" s="682"/>
      <c r="BQ18" s="682"/>
      <c r="BR18" s="682"/>
      <c r="BS18" s="688" t="s">
        <v>241</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241</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v>10241010</v>
      </c>
      <c r="S19" s="680"/>
      <c r="T19" s="680"/>
      <c r="U19" s="680"/>
      <c r="V19" s="680"/>
      <c r="W19" s="680"/>
      <c r="X19" s="680"/>
      <c r="Y19" s="681"/>
      <c r="Z19" s="682">
        <v>24.6</v>
      </c>
      <c r="AA19" s="682"/>
      <c r="AB19" s="682"/>
      <c r="AC19" s="682"/>
      <c r="AD19" s="683">
        <v>10241010</v>
      </c>
      <c r="AE19" s="683"/>
      <c r="AF19" s="683"/>
      <c r="AG19" s="683"/>
      <c r="AH19" s="683"/>
      <c r="AI19" s="683"/>
      <c r="AJ19" s="683"/>
      <c r="AK19" s="683"/>
      <c r="AL19" s="684">
        <v>43.9</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599585</v>
      </c>
      <c r="BH19" s="680"/>
      <c r="BI19" s="680"/>
      <c r="BJ19" s="680"/>
      <c r="BK19" s="680"/>
      <c r="BL19" s="680"/>
      <c r="BM19" s="680"/>
      <c r="BN19" s="681"/>
      <c r="BO19" s="682">
        <v>5.4</v>
      </c>
      <c r="BP19" s="682"/>
      <c r="BQ19" s="682"/>
      <c r="BR19" s="682"/>
      <c r="BS19" s="688" t="s">
        <v>185</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241</v>
      </c>
      <c r="CS19" s="680"/>
      <c r="CT19" s="680"/>
      <c r="CU19" s="680"/>
      <c r="CV19" s="680"/>
      <c r="CW19" s="680"/>
      <c r="CX19" s="680"/>
      <c r="CY19" s="681"/>
      <c r="CZ19" s="682" t="s">
        <v>241</v>
      </c>
      <c r="DA19" s="682"/>
      <c r="DB19" s="682"/>
      <c r="DC19" s="682"/>
      <c r="DD19" s="688" t="s">
        <v>241</v>
      </c>
      <c r="DE19" s="680"/>
      <c r="DF19" s="680"/>
      <c r="DG19" s="680"/>
      <c r="DH19" s="680"/>
      <c r="DI19" s="680"/>
      <c r="DJ19" s="680"/>
      <c r="DK19" s="680"/>
      <c r="DL19" s="680"/>
      <c r="DM19" s="680"/>
      <c r="DN19" s="680"/>
      <c r="DO19" s="680"/>
      <c r="DP19" s="681"/>
      <c r="DQ19" s="688" t="s">
        <v>241</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1346570</v>
      </c>
      <c r="S20" s="680"/>
      <c r="T20" s="680"/>
      <c r="U20" s="680"/>
      <c r="V20" s="680"/>
      <c r="W20" s="680"/>
      <c r="X20" s="680"/>
      <c r="Y20" s="681"/>
      <c r="Z20" s="682">
        <v>3.2</v>
      </c>
      <c r="AA20" s="682"/>
      <c r="AB20" s="682"/>
      <c r="AC20" s="682"/>
      <c r="AD20" s="683" t="s">
        <v>185</v>
      </c>
      <c r="AE20" s="683"/>
      <c r="AF20" s="683"/>
      <c r="AG20" s="683"/>
      <c r="AH20" s="683"/>
      <c r="AI20" s="683"/>
      <c r="AJ20" s="683"/>
      <c r="AK20" s="683"/>
      <c r="AL20" s="684" t="s">
        <v>241</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599585</v>
      </c>
      <c r="BH20" s="680"/>
      <c r="BI20" s="680"/>
      <c r="BJ20" s="680"/>
      <c r="BK20" s="680"/>
      <c r="BL20" s="680"/>
      <c r="BM20" s="680"/>
      <c r="BN20" s="681"/>
      <c r="BO20" s="682">
        <v>5.4</v>
      </c>
      <c r="BP20" s="682"/>
      <c r="BQ20" s="682"/>
      <c r="BR20" s="682"/>
      <c r="BS20" s="688" t="s">
        <v>241</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37913346</v>
      </c>
      <c r="CS20" s="680"/>
      <c r="CT20" s="680"/>
      <c r="CU20" s="680"/>
      <c r="CV20" s="680"/>
      <c r="CW20" s="680"/>
      <c r="CX20" s="680"/>
      <c r="CY20" s="681"/>
      <c r="CZ20" s="682">
        <v>100</v>
      </c>
      <c r="DA20" s="682"/>
      <c r="DB20" s="682"/>
      <c r="DC20" s="682"/>
      <c r="DD20" s="688">
        <v>5066879</v>
      </c>
      <c r="DE20" s="680"/>
      <c r="DF20" s="680"/>
      <c r="DG20" s="680"/>
      <c r="DH20" s="680"/>
      <c r="DI20" s="680"/>
      <c r="DJ20" s="680"/>
      <c r="DK20" s="680"/>
      <c r="DL20" s="680"/>
      <c r="DM20" s="680"/>
      <c r="DN20" s="680"/>
      <c r="DO20" s="680"/>
      <c r="DP20" s="681"/>
      <c r="DQ20" s="688">
        <v>27056804</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t="s">
        <v>241</v>
      </c>
      <c r="S21" s="680"/>
      <c r="T21" s="680"/>
      <c r="U21" s="680"/>
      <c r="V21" s="680"/>
      <c r="W21" s="680"/>
      <c r="X21" s="680"/>
      <c r="Y21" s="681"/>
      <c r="Z21" s="682" t="s">
        <v>241</v>
      </c>
      <c r="AA21" s="682"/>
      <c r="AB21" s="682"/>
      <c r="AC21" s="682"/>
      <c r="AD21" s="683" t="s">
        <v>185</v>
      </c>
      <c r="AE21" s="683"/>
      <c r="AF21" s="683"/>
      <c r="AG21" s="683"/>
      <c r="AH21" s="683"/>
      <c r="AI21" s="683"/>
      <c r="AJ21" s="683"/>
      <c r="AK21" s="683"/>
      <c r="AL21" s="684" t="s">
        <v>185</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v>37567</v>
      </c>
      <c r="BH21" s="680"/>
      <c r="BI21" s="680"/>
      <c r="BJ21" s="680"/>
      <c r="BK21" s="680"/>
      <c r="BL21" s="680"/>
      <c r="BM21" s="680"/>
      <c r="BN21" s="681"/>
      <c r="BO21" s="682">
        <v>0.3</v>
      </c>
      <c r="BP21" s="682"/>
      <c r="BQ21" s="682"/>
      <c r="BR21" s="682"/>
      <c r="BS21" s="688" t="s">
        <v>129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24966850</v>
      </c>
      <c r="S22" s="680"/>
      <c r="T22" s="680"/>
      <c r="U22" s="680"/>
      <c r="V22" s="680"/>
      <c r="W22" s="680"/>
      <c r="X22" s="680"/>
      <c r="Y22" s="681"/>
      <c r="Z22" s="682">
        <v>59.9</v>
      </c>
      <c r="AA22" s="682"/>
      <c r="AB22" s="682"/>
      <c r="AC22" s="682"/>
      <c r="AD22" s="683">
        <v>23058262</v>
      </c>
      <c r="AE22" s="683"/>
      <c r="AF22" s="683"/>
      <c r="AG22" s="683"/>
      <c r="AH22" s="683"/>
      <c r="AI22" s="683"/>
      <c r="AJ22" s="683"/>
      <c r="AK22" s="683"/>
      <c r="AL22" s="684">
        <v>98.8</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241</v>
      </c>
      <c r="BH22" s="680"/>
      <c r="BI22" s="680"/>
      <c r="BJ22" s="680"/>
      <c r="BK22" s="680"/>
      <c r="BL22" s="680"/>
      <c r="BM22" s="680"/>
      <c r="BN22" s="681"/>
      <c r="BO22" s="682" t="s">
        <v>129</v>
      </c>
      <c r="BP22" s="682"/>
      <c r="BQ22" s="682"/>
      <c r="BR22" s="682"/>
      <c r="BS22" s="688" t="s">
        <v>129</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v>7055</v>
      </c>
      <c r="S23" s="680"/>
      <c r="T23" s="680"/>
      <c r="U23" s="680"/>
      <c r="V23" s="680"/>
      <c r="W23" s="680"/>
      <c r="X23" s="680"/>
      <c r="Y23" s="681"/>
      <c r="Z23" s="682">
        <v>0</v>
      </c>
      <c r="AA23" s="682"/>
      <c r="AB23" s="682"/>
      <c r="AC23" s="682"/>
      <c r="AD23" s="683">
        <v>7055</v>
      </c>
      <c r="AE23" s="683"/>
      <c r="AF23" s="683"/>
      <c r="AG23" s="683"/>
      <c r="AH23" s="683"/>
      <c r="AI23" s="683"/>
      <c r="AJ23" s="683"/>
      <c r="AK23" s="683"/>
      <c r="AL23" s="684">
        <v>0</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v>562018</v>
      </c>
      <c r="BH23" s="680"/>
      <c r="BI23" s="680"/>
      <c r="BJ23" s="680"/>
      <c r="BK23" s="680"/>
      <c r="BL23" s="680"/>
      <c r="BM23" s="680"/>
      <c r="BN23" s="681"/>
      <c r="BO23" s="682">
        <v>5.0999999999999996</v>
      </c>
      <c r="BP23" s="682"/>
      <c r="BQ23" s="682"/>
      <c r="BR23" s="682"/>
      <c r="BS23" s="688" t="s">
        <v>241</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199692</v>
      </c>
      <c r="S24" s="680"/>
      <c r="T24" s="680"/>
      <c r="U24" s="680"/>
      <c r="V24" s="680"/>
      <c r="W24" s="680"/>
      <c r="X24" s="680"/>
      <c r="Y24" s="681"/>
      <c r="Z24" s="682">
        <v>0.5</v>
      </c>
      <c r="AA24" s="682"/>
      <c r="AB24" s="682"/>
      <c r="AC24" s="682"/>
      <c r="AD24" s="683" t="s">
        <v>241</v>
      </c>
      <c r="AE24" s="683"/>
      <c r="AF24" s="683"/>
      <c r="AG24" s="683"/>
      <c r="AH24" s="683"/>
      <c r="AI24" s="683"/>
      <c r="AJ24" s="683"/>
      <c r="AK24" s="683"/>
      <c r="AL24" s="684" t="s">
        <v>241</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241</v>
      </c>
      <c r="BH24" s="680"/>
      <c r="BI24" s="680"/>
      <c r="BJ24" s="680"/>
      <c r="BK24" s="680"/>
      <c r="BL24" s="680"/>
      <c r="BM24" s="680"/>
      <c r="BN24" s="681"/>
      <c r="BO24" s="682" t="s">
        <v>129</v>
      </c>
      <c r="BP24" s="682"/>
      <c r="BQ24" s="682"/>
      <c r="BR24" s="682"/>
      <c r="BS24" s="688" t="s">
        <v>241</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15968781</v>
      </c>
      <c r="CS24" s="669"/>
      <c r="CT24" s="669"/>
      <c r="CU24" s="669"/>
      <c r="CV24" s="669"/>
      <c r="CW24" s="669"/>
      <c r="CX24" s="669"/>
      <c r="CY24" s="670"/>
      <c r="CZ24" s="673">
        <v>42.1</v>
      </c>
      <c r="DA24" s="674"/>
      <c r="DB24" s="674"/>
      <c r="DC24" s="693"/>
      <c r="DD24" s="712">
        <v>12050620</v>
      </c>
      <c r="DE24" s="669"/>
      <c r="DF24" s="669"/>
      <c r="DG24" s="669"/>
      <c r="DH24" s="669"/>
      <c r="DI24" s="669"/>
      <c r="DJ24" s="669"/>
      <c r="DK24" s="670"/>
      <c r="DL24" s="712">
        <v>11972862</v>
      </c>
      <c r="DM24" s="669"/>
      <c r="DN24" s="669"/>
      <c r="DO24" s="669"/>
      <c r="DP24" s="669"/>
      <c r="DQ24" s="669"/>
      <c r="DR24" s="669"/>
      <c r="DS24" s="669"/>
      <c r="DT24" s="669"/>
      <c r="DU24" s="669"/>
      <c r="DV24" s="670"/>
      <c r="DW24" s="673">
        <v>48.9</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525405</v>
      </c>
      <c r="S25" s="680"/>
      <c r="T25" s="680"/>
      <c r="U25" s="680"/>
      <c r="V25" s="680"/>
      <c r="W25" s="680"/>
      <c r="X25" s="680"/>
      <c r="Y25" s="681"/>
      <c r="Z25" s="682">
        <v>1.3</v>
      </c>
      <c r="AA25" s="682"/>
      <c r="AB25" s="682"/>
      <c r="AC25" s="682"/>
      <c r="AD25" s="683">
        <v>53554</v>
      </c>
      <c r="AE25" s="683"/>
      <c r="AF25" s="683"/>
      <c r="AG25" s="683"/>
      <c r="AH25" s="683"/>
      <c r="AI25" s="683"/>
      <c r="AJ25" s="683"/>
      <c r="AK25" s="683"/>
      <c r="AL25" s="684">
        <v>0.2</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241</v>
      </c>
      <c r="BH25" s="680"/>
      <c r="BI25" s="680"/>
      <c r="BJ25" s="680"/>
      <c r="BK25" s="680"/>
      <c r="BL25" s="680"/>
      <c r="BM25" s="680"/>
      <c r="BN25" s="681"/>
      <c r="BO25" s="682" t="s">
        <v>129</v>
      </c>
      <c r="BP25" s="682"/>
      <c r="BQ25" s="682"/>
      <c r="BR25" s="682"/>
      <c r="BS25" s="688" t="s">
        <v>129</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6532647</v>
      </c>
      <c r="CS25" s="715"/>
      <c r="CT25" s="715"/>
      <c r="CU25" s="715"/>
      <c r="CV25" s="715"/>
      <c r="CW25" s="715"/>
      <c r="CX25" s="715"/>
      <c r="CY25" s="716"/>
      <c r="CZ25" s="684">
        <v>17.2</v>
      </c>
      <c r="DA25" s="713"/>
      <c r="DB25" s="713"/>
      <c r="DC25" s="717"/>
      <c r="DD25" s="688">
        <v>6156738</v>
      </c>
      <c r="DE25" s="715"/>
      <c r="DF25" s="715"/>
      <c r="DG25" s="715"/>
      <c r="DH25" s="715"/>
      <c r="DI25" s="715"/>
      <c r="DJ25" s="715"/>
      <c r="DK25" s="716"/>
      <c r="DL25" s="688">
        <v>6078983</v>
      </c>
      <c r="DM25" s="715"/>
      <c r="DN25" s="715"/>
      <c r="DO25" s="715"/>
      <c r="DP25" s="715"/>
      <c r="DQ25" s="715"/>
      <c r="DR25" s="715"/>
      <c r="DS25" s="715"/>
      <c r="DT25" s="715"/>
      <c r="DU25" s="715"/>
      <c r="DV25" s="716"/>
      <c r="DW25" s="684">
        <v>24.8</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411409</v>
      </c>
      <c r="S26" s="680"/>
      <c r="T26" s="680"/>
      <c r="U26" s="680"/>
      <c r="V26" s="680"/>
      <c r="W26" s="680"/>
      <c r="X26" s="680"/>
      <c r="Y26" s="681"/>
      <c r="Z26" s="682">
        <v>1</v>
      </c>
      <c r="AA26" s="682"/>
      <c r="AB26" s="682"/>
      <c r="AC26" s="682"/>
      <c r="AD26" s="683" t="s">
        <v>185</v>
      </c>
      <c r="AE26" s="683"/>
      <c r="AF26" s="683"/>
      <c r="AG26" s="683"/>
      <c r="AH26" s="683"/>
      <c r="AI26" s="683"/>
      <c r="AJ26" s="683"/>
      <c r="AK26" s="683"/>
      <c r="AL26" s="684" t="s">
        <v>241</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241</v>
      </c>
      <c r="BH26" s="680"/>
      <c r="BI26" s="680"/>
      <c r="BJ26" s="680"/>
      <c r="BK26" s="680"/>
      <c r="BL26" s="680"/>
      <c r="BM26" s="680"/>
      <c r="BN26" s="681"/>
      <c r="BO26" s="682" t="s">
        <v>185</v>
      </c>
      <c r="BP26" s="682"/>
      <c r="BQ26" s="682"/>
      <c r="BR26" s="682"/>
      <c r="BS26" s="688" t="s">
        <v>129</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4284296</v>
      </c>
      <c r="CS26" s="680"/>
      <c r="CT26" s="680"/>
      <c r="CU26" s="680"/>
      <c r="CV26" s="680"/>
      <c r="CW26" s="680"/>
      <c r="CX26" s="680"/>
      <c r="CY26" s="681"/>
      <c r="CZ26" s="684">
        <v>11.3</v>
      </c>
      <c r="DA26" s="713"/>
      <c r="DB26" s="713"/>
      <c r="DC26" s="717"/>
      <c r="DD26" s="688">
        <v>3968679</v>
      </c>
      <c r="DE26" s="680"/>
      <c r="DF26" s="680"/>
      <c r="DG26" s="680"/>
      <c r="DH26" s="680"/>
      <c r="DI26" s="680"/>
      <c r="DJ26" s="680"/>
      <c r="DK26" s="681"/>
      <c r="DL26" s="688" t="s">
        <v>129</v>
      </c>
      <c r="DM26" s="680"/>
      <c r="DN26" s="680"/>
      <c r="DO26" s="680"/>
      <c r="DP26" s="680"/>
      <c r="DQ26" s="680"/>
      <c r="DR26" s="680"/>
      <c r="DS26" s="680"/>
      <c r="DT26" s="680"/>
      <c r="DU26" s="680"/>
      <c r="DV26" s="681"/>
      <c r="DW26" s="684" t="s">
        <v>129</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3684397</v>
      </c>
      <c r="S27" s="680"/>
      <c r="T27" s="680"/>
      <c r="U27" s="680"/>
      <c r="V27" s="680"/>
      <c r="W27" s="680"/>
      <c r="X27" s="680"/>
      <c r="Y27" s="681"/>
      <c r="Z27" s="682">
        <v>8.8000000000000007</v>
      </c>
      <c r="AA27" s="682"/>
      <c r="AB27" s="682"/>
      <c r="AC27" s="682"/>
      <c r="AD27" s="683" t="s">
        <v>129</v>
      </c>
      <c r="AE27" s="683"/>
      <c r="AF27" s="683"/>
      <c r="AG27" s="683"/>
      <c r="AH27" s="683"/>
      <c r="AI27" s="683"/>
      <c r="AJ27" s="683"/>
      <c r="AK27" s="683"/>
      <c r="AL27" s="684" t="s">
        <v>129</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11080377</v>
      </c>
      <c r="BH27" s="680"/>
      <c r="BI27" s="680"/>
      <c r="BJ27" s="680"/>
      <c r="BK27" s="680"/>
      <c r="BL27" s="680"/>
      <c r="BM27" s="680"/>
      <c r="BN27" s="681"/>
      <c r="BO27" s="682">
        <v>100</v>
      </c>
      <c r="BP27" s="682"/>
      <c r="BQ27" s="682"/>
      <c r="BR27" s="682"/>
      <c r="BS27" s="688">
        <v>171345</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5468236</v>
      </c>
      <c r="CS27" s="715"/>
      <c r="CT27" s="715"/>
      <c r="CU27" s="715"/>
      <c r="CV27" s="715"/>
      <c r="CW27" s="715"/>
      <c r="CX27" s="715"/>
      <c r="CY27" s="716"/>
      <c r="CZ27" s="684">
        <v>14.4</v>
      </c>
      <c r="DA27" s="713"/>
      <c r="DB27" s="713"/>
      <c r="DC27" s="717"/>
      <c r="DD27" s="688">
        <v>1974694</v>
      </c>
      <c r="DE27" s="715"/>
      <c r="DF27" s="715"/>
      <c r="DG27" s="715"/>
      <c r="DH27" s="715"/>
      <c r="DI27" s="715"/>
      <c r="DJ27" s="715"/>
      <c r="DK27" s="716"/>
      <c r="DL27" s="688">
        <v>1974691</v>
      </c>
      <c r="DM27" s="715"/>
      <c r="DN27" s="715"/>
      <c r="DO27" s="715"/>
      <c r="DP27" s="715"/>
      <c r="DQ27" s="715"/>
      <c r="DR27" s="715"/>
      <c r="DS27" s="715"/>
      <c r="DT27" s="715"/>
      <c r="DU27" s="715"/>
      <c r="DV27" s="716"/>
      <c r="DW27" s="684">
        <v>8.1</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t="s">
        <v>241</v>
      </c>
      <c r="S28" s="680"/>
      <c r="T28" s="680"/>
      <c r="U28" s="680"/>
      <c r="V28" s="680"/>
      <c r="W28" s="680"/>
      <c r="X28" s="680"/>
      <c r="Y28" s="681"/>
      <c r="Z28" s="682" t="s">
        <v>129</v>
      </c>
      <c r="AA28" s="682"/>
      <c r="AB28" s="682"/>
      <c r="AC28" s="682"/>
      <c r="AD28" s="683" t="s">
        <v>185</v>
      </c>
      <c r="AE28" s="683"/>
      <c r="AF28" s="683"/>
      <c r="AG28" s="683"/>
      <c r="AH28" s="683"/>
      <c r="AI28" s="683"/>
      <c r="AJ28" s="683"/>
      <c r="AK28" s="683"/>
      <c r="AL28" s="684" t="s">
        <v>241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3967898</v>
      </c>
      <c r="CS28" s="680"/>
      <c r="CT28" s="680"/>
      <c r="CU28" s="680"/>
      <c r="CV28" s="680"/>
      <c r="CW28" s="680"/>
      <c r="CX28" s="680"/>
      <c r="CY28" s="681"/>
      <c r="CZ28" s="684">
        <v>10.5</v>
      </c>
      <c r="DA28" s="713"/>
      <c r="DB28" s="713"/>
      <c r="DC28" s="717"/>
      <c r="DD28" s="688">
        <v>3919188</v>
      </c>
      <c r="DE28" s="680"/>
      <c r="DF28" s="680"/>
      <c r="DG28" s="680"/>
      <c r="DH28" s="680"/>
      <c r="DI28" s="680"/>
      <c r="DJ28" s="680"/>
      <c r="DK28" s="681"/>
      <c r="DL28" s="688">
        <v>3919188</v>
      </c>
      <c r="DM28" s="680"/>
      <c r="DN28" s="680"/>
      <c r="DO28" s="680"/>
      <c r="DP28" s="680"/>
      <c r="DQ28" s="680"/>
      <c r="DR28" s="680"/>
      <c r="DS28" s="680"/>
      <c r="DT28" s="680"/>
      <c r="DU28" s="680"/>
      <c r="DV28" s="681"/>
      <c r="DW28" s="684">
        <v>16</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2426074</v>
      </c>
      <c r="S29" s="680"/>
      <c r="T29" s="680"/>
      <c r="U29" s="680"/>
      <c r="V29" s="680"/>
      <c r="W29" s="680"/>
      <c r="X29" s="680"/>
      <c r="Y29" s="681"/>
      <c r="Z29" s="682">
        <v>5.8</v>
      </c>
      <c r="AA29" s="682"/>
      <c r="AB29" s="682"/>
      <c r="AC29" s="682"/>
      <c r="AD29" s="683" t="s">
        <v>241</v>
      </c>
      <c r="AE29" s="683"/>
      <c r="AF29" s="683"/>
      <c r="AG29" s="683"/>
      <c r="AH29" s="683"/>
      <c r="AI29" s="683"/>
      <c r="AJ29" s="683"/>
      <c r="AK29" s="683"/>
      <c r="AL29" s="684" t="s">
        <v>241</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70</v>
      </c>
      <c r="CG29" s="695"/>
      <c r="CH29" s="695"/>
      <c r="CI29" s="695"/>
      <c r="CJ29" s="695"/>
      <c r="CK29" s="695"/>
      <c r="CL29" s="695"/>
      <c r="CM29" s="695"/>
      <c r="CN29" s="695"/>
      <c r="CO29" s="695"/>
      <c r="CP29" s="695"/>
      <c r="CQ29" s="696"/>
      <c r="CR29" s="679">
        <v>3967898</v>
      </c>
      <c r="CS29" s="715"/>
      <c r="CT29" s="715"/>
      <c r="CU29" s="715"/>
      <c r="CV29" s="715"/>
      <c r="CW29" s="715"/>
      <c r="CX29" s="715"/>
      <c r="CY29" s="716"/>
      <c r="CZ29" s="684">
        <v>10.5</v>
      </c>
      <c r="DA29" s="713"/>
      <c r="DB29" s="713"/>
      <c r="DC29" s="717"/>
      <c r="DD29" s="688">
        <v>3919188</v>
      </c>
      <c r="DE29" s="715"/>
      <c r="DF29" s="715"/>
      <c r="DG29" s="715"/>
      <c r="DH29" s="715"/>
      <c r="DI29" s="715"/>
      <c r="DJ29" s="715"/>
      <c r="DK29" s="716"/>
      <c r="DL29" s="688">
        <v>3919188</v>
      </c>
      <c r="DM29" s="715"/>
      <c r="DN29" s="715"/>
      <c r="DO29" s="715"/>
      <c r="DP29" s="715"/>
      <c r="DQ29" s="715"/>
      <c r="DR29" s="715"/>
      <c r="DS29" s="715"/>
      <c r="DT29" s="715"/>
      <c r="DU29" s="715"/>
      <c r="DV29" s="716"/>
      <c r="DW29" s="684">
        <v>16</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256354</v>
      </c>
      <c r="S30" s="680"/>
      <c r="T30" s="680"/>
      <c r="U30" s="680"/>
      <c r="V30" s="680"/>
      <c r="W30" s="680"/>
      <c r="X30" s="680"/>
      <c r="Y30" s="681"/>
      <c r="Z30" s="682">
        <v>0.6</v>
      </c>
      <c r="AA30" s="682"/>
      <c r="AB30" s="682"/>
      <c r="AC30" s="682"/>
      <c r="AD30" s="683">
        <v>105554</v>
      </c>
      <c r="AE30" s="683"/>
      <c r="AF30" s="683"/>
      <c r="AG30" s="683"/>
      <c r="AH30" s="683"/>
      <c r="AI30" s="683"/>
      <c r="AJ30" s="683"/>
      <c r="AK30" s="683"/>
      <c r="AL30" s="684">
        <v>0.5</v>
      </c>
      <c r="AM30" s="685"/>
      <c r="AN30" s="685"/>
      <c r="AO30" s="686"/>
      <c r="AP30" s="727" t="s">
        <v>310</v>
      </c>
      <c r="AQ30" s="728"/>
      <c r="AR30" s="728"/>
      <c r="AS30" s="728"/>
      <c r="AT30" s="733" t="s">
        <v>311</v>
      </c>
      <c r="AU30" s="230"/>
      <c r="AV30" s="230"/>
      <c r="AW30" s="230"/>
      <c r="AX30" s="665" t="s">
        <v>188</v>
      </c>
      <c r="AY30" s="666"/>
      <c r="AZ30" s="666"/>
      <c r="BA30" s="666"/>
      <c r="BB30" s="666"/>
      <c r="BC30" s="666"/>
      <c r="BD30" s="666"/>
      <c r="BE30" s="666"/>
      <c r="BF30" s="667"/>
      <c r="BG30" s="739">
        <v>98.9</v>
      </c>
      <c r="BH30" s="740"/>
      <c r="BI30" s="740"/>
      <c r="BJ30" s="740"/>
      <c r="BK30" s="740"/>
      <c r="BL30" s="740"/>
      <c r="BM30" s="674">
        <v>96.8</v>
      </c>
      <c r="BN30" s="740"/>
      <c r="BO30" s="740"/>
      <c r="BP30" s="740"/>
      <c r="BQ30" s="741"/>
      <c r="BR30" s="739">
        <v>98.8</v>
      </c>
      <c r="BS30" s="740"/>
      <c r="BT30" s="740"/>
      <c r="BU30" s="740"/>
      <c r="BV30" s="740"/>
      <c r="BW30" s="740"/>
      <c r="BX30" s="674">
        <v>95.9</v>
      </c>
      <c r="BY30" s="740"/>
      <c r="BZ30" s="740"/>
      <c r="CA30" s="740"/>
      <c r="CB30" s="741"/>
      <c r="CD30" s="744"/>
      <c r="CE30" s="745"/>
      <c r="CF30" s="694" t="s">
        <v>312</v>
      </c>
      <c r="CG30" s="695"/>
      <c r="CH30" s="695"/>
      <c r="CI30" s="695"/>
      <c r="CJ30" s="695"/>
      <c r="CK30" s="695"/>
      <c r="CL30" s="695"/>
      <c r="CM30" s="695"/>
      <c r="CN30" s="695"/>
      <c r="CO30" s="695"/>
      <c r="CP30" s="695"/>
      <c r="CQ30" s="696"/>
      <c r="CR30" s="679">
        <v>3749594</v>
      </c>
      <c r="CS30" s="680"/>
      <c r="CT30" s="680"/>
      <c r="CU30" s="680"/>
      <c r="CV30" s="680"/>
      <c r="CW30" s="680"/>
      <c r="CX30" s="680"/>
      <c r="CY30" s="681"/>
      <c r="CZ30" s="684">
        <v>9.9</v>
      </c>
      <c r="DA30" s="713"/>
      <c r="DB30" s="713"/>
      <c r="DC30" s="717"/>
      <c r="DD30" s="688">
        <v>3703578</v>
      </c>
      <c r="DE30" s="680"/>
      <c r="DF30" s="680"/>
      <c r="DG30" s="680"/>
      <c r="DH30" s="680"/>
      <c r="DI30" s="680"/>
      <c r="DJ30" s="680"/>
      <c r="DK30" s="681"/>
      <c r="DL30" s="688">
        <v>3703578</v>
      </c>
      <c r="DM30" s="680"/>
      <c r="DN30" s="680"/>
      <c r="DO30" s="680"/>
      <c r="DP30" s="680"/>
      <c r="DQ30" s="680"/>
      <c r="DR30" s="680"/>
      <c r="DS30" s="680"/>
      <c r="DT30" s="680"/>
      <c r="DU30" s="680"/>
      <c r="DV30" s="681"/>
      <c r="DW30" s="684">
        <v>15.1</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230975</v>
      </c>
      <c r="S31" s="680"/>
      <c r="T31" s="680"/>
      <c r="U31" s="680"/>
      <c r="V31" s="680"/>
      <c r="W31" s="680"/>
      <c r="X31" s="680"/>
      <c r="Y31" s="681"/>
      <c r="Z31" s="682">
        <v>0.6</v>
      </c>
      <c r="AA31" s="682"/>
      <c r="AB31" s="682"/>
      <c r="AC31" s="682"/>
      <c r="AD31" s="683" t="s">
        <v>129</v>
      </c>
      <c r="AE31" s="683"/>
      <c r="AF31" s="683"/>
      <c r="AG31" s="683"/>
      <c r="AH31" s="683"/>
      <c r="AI31" s="683"/>
      <c r="AJ31" s="683"/>
      <c r="AK31" s="683"/>
      <c r="AL31" s="684" t="s">
        <v>129</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98.9</v>
      </c>
      <c r="BH31" s="715"/>
      <c r="BI31" s="715"/>
      <c r="BJ31" s="715"/>
      <c r="BK31" s="715"/>
      <c r="BL31" s="715"/>
      <c r="BM31" s="685">
        <v>97.2</v>
      </c>
      <c r="BN31" s="737"/>
      <c r="BO31" s="737"/>
      <c r="BP31" s="737"/>
      <c r="BQ31" s="738"/>
      <c r="BR31" s="736">
        <v>98.8</v>
      </c>
      <c r="BS31" s="715"/>
      <c r="BT31" s="715"/>
      <c r="BU31" s="715"/>
      <c r="BV31" s="715"/>
      <c r="BW31" s="715"/>
      <c r="BX31" s="685">
        <v>97.1</v>
      </c>
      <c r="BY31" s="737"/>
      <c r="BZ31" s="737"/>
      <c r="CA31" s="737"/>
      <c r="CB31" s="738"/>
      <c r="CD31" s="744"/>
      <c r="CE31" s="745"/>
      <c r="CF31" s="694" t="s">
        <v>316</v>
      </c>
      <c r="CG31" s="695"/>
      <c r="CH31" s="695"/>
      <c r="CI31" s="695"/>
      <c r="CJ31" s="695"/>
      <c r="CK31" s="695"/>
      <c r="CL31" s="695"/>
      <c r="CM31" s="695"/>
      <c r="CN31" s="695"/>
      <c r="CO31" s="695"/>
      <c r="CP31" s="695"/>
      <c r="CQ31" s="696"/>
      <c r="CR31" s="679">
        <v>218304</v>
      </c>
      <c r="CS31" s="715"/>
      <c r="CT31" s="715"/>
      <c r="CU31" s="715"/>
      <c r="CV31" s="715"/>
      <c r="CW31" s="715"/>
      <c r="CX31" s="715"/>
      <c r="CY31" s="716"/>
      <c r="CZ31" s="684">
        <v>0.6</v>
      </c>
      <c r="DA31" s="713"/>
      <c r="DB31" s="713"/>
      <c r="DC31" s="717"/>
      <c r="DD31" s="688">
        <v>215610</v>
      </c>
      <c r="DE31" s="715"/>
      <c r="DF31" s="715"/>
      <c r="DG31" s="715"/>
      <c r="DH31" s="715"/>
      <c r="DI31" s="715"/>
      <c r="DJ31" s="715"/>
      <c r="DK31" s="716"/>
      <c r="DL31" s="688">
        <v>215610</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3019426</v>
      </c>
      <c r="S32" s="680"/>
      <c r="T32" s="680"/>
      <c r="U32" s="680"/>
      <c r="V32" s="680"/>
      <c r="W32" s="680"/>
      <c r="X32" s="680"/>
      <c r="Y32" s="681"/>
      <c r="Z32" s="682">
        <v>7.2</v>
      </c>
      <c r="AA32" s="682"/>
      <c r="AB32" s="682"/>
      <c r="AC32" s="682"/>
      <c r="AD32" s="683">
        <v>79004</v>
      </c>
      <c r="AE32" s="683"/>
      <c r="AF32" s="683"/>
      <c r="AG32" s="683"/>
      <c r="AH32" s="683"/>
      <c r="AI32" s="683"/>
      <c r="AJ32" s="683"/>
      <c r="AK32" s="683"/>
      <c r="AL32" s="684">
        <v>0.3</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98.8</v>
      </c>
      <c r="BH32" s="749"/>
      <c r="BI32" s="749"/>
      <c r="BJ32" s="749"/>
      <c r="BK32" s="749"/>
      <c r="BL32" s="749"/>
      <c r="BM32" s="750">
        <v>96.3</v>
      </c>
      <c r="BN32" s="749"/>
      <c r="BO32" s="749"/>
      <c r="BP32" s="749"/>
      <c r="BQ32" s="751"/>
      <c r="BR32" s="748">
        <v>98.6</v>
      </c>
      <c r="BS32" s="749"/>
      <c r="BT32" s="749"/>
      <c r="BU32" s="749"/>
      <c r="BV32" s="749"/>
      <c r="BW32" s="749"/>
      <c r="BX32" s="750">
        <v>94.6</v>
      </c>
      <c r="BY32" s="749"/>
      <c r="BZ32" s="749"/>
      <c r="CA32" s="749"/>
      <c r="CB32" s="751"/>
      <c r="CD32" s="746"/>
      <c r="CE32" s="747"/>
      <c r="CF32" s="694" t="s">
        <v>319</v>
      </c>
      <c r="CG32" s="695"/>
      <c r="CH32" s="695"/>
      <c r="CI32" s="695"/>
      <c r="CJ32" s="695"/>
      <c r="CK32" s="695"/>
      <c r="CL32" s="695"/>
      <c r="CM32" s="695"/>
      <c r="CN32" s="695"/>
      <c r="CO32" s="695"/>
      <c r="CP32" s="695"/>
      <c r="CQ32" s="696"/>
      <c r="CR32" s="679" t="s">
        <v>129</v>
      </c>
      <c r="CS32" s="680"/>
      <c r="CT32" s="680"/>
      <c r="CU32" s="680"/>
      <c r="CV32" s="680"/>
      <c r="CW32" s="680"/>
      <c r="CX32" s="680"/>
      <c r="CY32" s="681"/>
      <c r="CZ32" s="684" t="s">
        <v>129</v>
      </c>
      <c r="DA32" s="713"/>
      <c r="DB32" s="713"/>
      <c r="DC32" s="717"/>
      <c r="DD32" s="688" t="s">
        <v>129</v>
      </c>
      <c r="DE32" s="680"/>
      <c r="DF32" s="680"/>
      <c r="DG32" s="680"/>
      <c r="DH32" s="680"/>
      <c r="DI32" s="680"/>
      <c r="DJ32" s="680"/>
      <c r="DK32" s="681"/>
      <c r="DL32" s="688" t="s">
        <v>129</v>
      </c>
      <c r="DM32" s="680"/>
      <c r="DN32" s="680"/>
      <c r="DO32" s="680"/>
      <c r="DP32" s="680"/>
      <c r="DQ32" s="680"/>
      <c r="DR32" s="680"/>
      <c r="DS32" s="680"/>
      <c r="DT32" s="680"/>
      <c r="DU32" s="680"/>
      <c r="DV32" s="681"/>
      <c r="DW32" s="684" t="s">
        <v>241</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1564742</v>
      </c>
      <c r="S33" s="680"/>
      <c r="T33" s="680"/>
      <c r="U33" s="680"/>
      <c r="V33" s="680"/>
      <c r="W33" s="680"/>
      <c r="X33" s="680"/>
      <c r="Y33" s="681"/>
      <c r="Z33" s="682">
        <v>3.8</v>
      </c>
      <c r="AA33" s="682"/>
      <c r="AB33" s="682"/>
      <c r="AC33" s="682"/>
      <c r="AD33" s="683" t="s">
        <v>185</v>
      </c>
      <c r="AE33" s="683"/>
      <c r="AF33" s="683"/>
      <c r="AG33" s="683"/>
      <c r="AH33" s="683"/>
      <c r="AI33" s="683"/>
      <c r="AJ33" s="683"/>
      <c r="AK33" s="683"/>
      <c r="AL33" s="684" t="s">
        <v>185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16673700</v>
      </c>
      <c r="CS33" s="715"/>
      <c r="CT33" s="715"/>
      <c r="CU33" s="715"/>
      <c r="CV33" s="715"/>
      <c r="CW33" s="715"/>
      <c r="CX33" s="715"/>
      <c r="CY33" s="716"/>
      <c r="CZ33" s="684">
        <v>44</v>
      </c>
      <c r="DA33" s="713"/>
      <c r="DB33" s="713"/>
      <c r="DC33" s="717"/>
      <c r="DD33" s="688">
        <v>13315169</v>
      </c>
      <c r="DE33" s="715"/>
      <c r="DF33" s="715"/>
      <c r="DG33" s="715"/>
      <c r="DH33" s="715"/>
      <c r="DI33" s="715"/>
      <c r="DJ33" s="715"/>
      <c r="DK33" s="716"/>
      <c r="DL33" s="688">
        <v>10770407</v>
      </c>
      <c r="DM33" s="715"/>
      <c r="DN33" s="715"/>
      <c r="DO33" s="715"/>
      <c r="DP33" s="715"/>
      <c r="DQ33" s="715"/>
      <c r="DR33" s="715"/>
      <c r="DS33" s="715"/>
      <c r="DT33" s="715"/>
      <c r="DU33" s="715"/>
      <c r="DV33" s="716"/>
      <c r="DW33" s="684">
        <v>44</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1365528</v>
      </c>
      <c r="S34" s="680"/>
      <c r="T34" s="680"/>
      <c r="U34" s="680"/>
      <c r="V34" s="680"/>
      <c r="W34" s="680"/>
      <c r="X34" s="680"/>
      <c r="Y34" s="681"/>
      <c r="Z34" s="682">
        <v>3.3</v>
      </c>
      <c r="AA34" s="682"/>
      <c r="AB34" s="682"/>
      <c r="AC34" s="682"/>
      <c r="AD34" s="683">
        <v>36797</v>
      </c>
      <c r="AE34" s="683"/>
      <c r="AF34" s="683"/>
      <c r="AG34" s="683"/>
      <c r="AH34" s="683"/>
      <c r="AI34" s="683"/>
      <c r="AJ34" s="683"/>
      <c r="AK34" s="683"/>
      <c r="AL34" s="684">
        <v>0.2</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5625127</v>
      </c>
      <c r="CS34" s="680"/>
      <c r="CT34" s="680"/>
      <c r="CU34" s="680"/>
      <c r="CV34" s="680"/>
      <c r="CW34" s="680"/>
      <c r="CX34" s="680"/>
      <c r="CY34" s="681"/>
      <c r="CZ34" s="684">
        <v>14.8</v>
      </c>
      <c r="DA34" s="713"/>
      <c r="DB34" s="713"/>
      <c r="DC34" s="717"/>
      <c r="DD34" s="688">
        <v>4080418</v>
      </c>
      <c r="DE34" s="680"/>
      <c r="DF34" s="680"/>
      <c r="DG34" s="680"/>
      <c r="DH34" s="680"/>
      <c r="DI34" s="680"/>
      <c r="DJ34" s="680"/>
      <c r="DK34" s="681"/>
      <c r="DL34" s="688">
        <v>3692477</v>
      </c>
      <c r="DM34" s="680"/>
      <c r="DN34" s="680"/>
      <c r="DO34" s="680"/>
      <c r="DP34" s="680"/>
      <c r="DQ34" s="680"/>
      <c r="DR34" s="680"/>
      <c r="DS34" s="680"/>
      <c r="DT34" s="680"/>
      <c r="DU34" s="680"/>
      <c r="DV34" s="681"/>
      <c r="DW34" s="684">
        <v>15.1</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3051934</v>
      </c>
      <c r="S35" s="680"/>
      <c r="T35" s="680"/>
      <c r="U35" s="680"/>
      <c r="V35" s="680"/>
      <c r="W35" s="680"/>
      <c r="X35" s="680"/>
      <c r="Y35" s="681"/>
      <c r="Z35" s="682">
        <v>7.3</v>
      </c>
      <c r="AA35" s="682"/>
      <c r="AB35" s="682"/>
      <c r="AC35" s="682"/>
      <c r="AD35" s="683" t="s">
        <v>129</v>
      </c>
      <c r="AE35" s="683"/>
      <c r="AF35" s="683"/>
      <c r="AG35" s="683"/>
      <c r="AH35" s="683"/>
      <c r="AI35" s="683"/>
      <c r="AJ35" s="683"/>
      <c r="AK35" s="683"/>
      <c r="AL35" s="684" t="s">
        <v>185</v>
      </c>
      <c r="AM35" s="685"/>
      <c r="AN35" s="685"/>
      <c r="AO35" s="686"/>
      <c r="AP35" s="234"/>
      <c r="AQ35" s="752" t="s">
        <v>327</v>
      </c>
      <c r="AR35" s="753"/>
      <c r="AS35" s="753"/>
      <c r="AT35" s="753"/>
      <c r="AU35" s="753"/>
      <c r="AV35" s="753"/>
      <c r="AW35" s="753"/>
      <c r="AX35" s="753"/>
      <c r="AY35" s="754"/>
      <c r="AZ35" s="668">
        <v>7100916</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655612</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549223</v>
      </c>
      <c r="CS35" s="715"/>
      <c r="CT35" s="715"/>
      <c r="CU35" s="715"/>
      <c r="CV35" s="715"/>
      <c r="CW35" s="715"/>
      <c r="CX35" s="715"/>
      <c r="CY35" s="716"/>
      <c r="CZ35" s="684">
        <v>1.4</v>
      </c>
      <c r="DA35" s="713"/>
      <c r="DB35" s="713"/>
      <c r="DC35" s="717"/>
      <c r="DD35" s="688">
        <v>499746</v>
      </c>
      <c r="DE35" s="715"/>
      <c r="DF35" s="715"/>
      <c r="DG35" s="715"/>
      <c r="DH35" s="715"/>
      <c r="DI35" s="715"/>
      <c r="DJ35" s="715"/>
      <c r="DK35" s="716"/>
      <c r="DL35" s="688">
        <v>499746</v>
      </c>
      <c r="DM35" s="715"/>
      <c r="DN35" s="715"/>
      <c r="DO35" s="715"/>
      <c r="DP35" s="715"/>
      <c r="DQ35" s="715"/>
      <c r="DR35" s="715"/>
      <c r="DS35" s="715"/>
      <c r="DT35" s="715"/>
      <c r="DU35" s="715"/>
      <c r="DV35" s="716"/>
      <c r="DW35" s="684">
        <v>2</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185</v>
      </c>
      <c r="AE36" s="683"/>
      <c r="AF36" s="683"/>
      <c r="AG36" s="683"/>
      <c r="AH36" s="683"/>
      <c r="AI36" s="683"/>
      <c r="AJ36" s="683"/>
      <c r="AK36" s="683"/>
      <c r="AL36" s="684" t="s">
        <v>129</v>
      </c>
      <c r="AM36" s="685"/>
      <c r="AN36" s="685"/>
      <c r="AO36" s="686"/>
      <c r="AQ36" s="756" t="s">
        <v>331</v>
      </c>
      <c r="AR36" s="757"/>
      <c r="AS36" s="757"/>
      <c r="AT36" s="757"/>
      <c r="AU36" s="757"/>
      <c r="AV36" s="757"/>
      <c r="AW36" s="757"/>
      <c r="AX36" s="757"/>
      <c r="AY36" s="758"/>
      <c r="AZ36" s="679">
        <v>2244826</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617083</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3362918</v>
      </c>
      <c r="CS36" s="680"/>
      <c r="CT36" s="680"/>
      <c r="CU36" s="680"/>
      <c r="CV36" s="680"/>
      <c r="CW36" s="680"/>
      <c r="CX36" s="680"/>
      <c r="CY36" s="681"/>
      <c r="CZ36" s="684">
        <v>8.9</v>
      </c>
      <c r="DA36" s="713"/>
      <c r="DB36" s="713"/>
      <c r="DC36" s="717"/>
      <c r="DD36" s="688">
        <v>2719709</v>
      </c>
      <c r="DE36" s="680"/>
      <c r="DF36" s="680"/>
      <c r="DG36" s="680"/>
      <c r="DH36" s="680"/>
      <c r="DI36" s="680"/>
      <c r="DJ36" s="680"/>
      <c r="DK36" s="681"/>
      <c r="DL36" s="688">
        <v>1703246</v>
      </c>
      <c r="DM36" s="680"/>
      <c r="DN36" s="680"/>
      <c r="DO36" s="680"/>
      <c r="DP36" s="680"/>
      <c r="DQ36" s="680"/>
      <c r="DR36" s="680"/>
      <c r="DS36" s="680"/>
      <c r="DT36" s="680"/>
      <c r="DU36" s="680"/>
      <c r="DV36" s="681"/>
      <c r="DW36" s="684">
        <v>7</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1155734</v>
      </c>
      <c r="S37" s="680"/>
      <c r="T37" s="680"/>
      <c r="U37" s="680"/>
      <c r="V37" s="680"/>
      <c r="W37" s="680"/>
      <c r="X37" s="680"/>
      <c r="Y37" s="681"/>
      <c r="Z37" s="682">
        <v>2.8</v>
      </c>
      <c r="AA37" s="682"/>
      <c r="AB37" s="682"/>
      <c r="AC37" s="682"/>
      <c r="AD37" s="683" t="s">
        <v>241</v>
      </c>
      <c r="AE37" s="683"/>
      <c r="AF37" s="683"/>
      <c r="AG37" s="683"/>
      <c r="AH37" s="683"/>
      <c r="AI37" s="683"/>
      <c r="AJ37" s="683"/>
      <c r="AK37" s="683"/>
      <c r="AL37" s="684" t="s">
        <v>241</v>
      </c>
      <c r="AM37" s="685"/>
      <c r="AN37" s="685"/>
      <c r="AO37" s="686"/>
      <c r="AQ37" s="756" t="s">
        <v>335</v>
      </c>
      <c r="AR37" s="757"/>
      <c r="AS37" s="757"/>
      <c r="AT37" s="757"/>
      <c r="AU37" s="757"/>
      <c r="AV37" s="757"/>
      <c r="AW37" s="757"/>
      <c r="AX37" s="757"/>
      <c r="AY37" s="758"/>
      <c r="AZ37" s="679">
        <v>1857771</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9652</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4014</v>
      </c>
      <c r="CS37" s="715"/>
      <c r="CT37" s="715"/>
      <c r="CU37" s="715"/>
      <c r="CV37" s="715"/>
      <c r="CW37" s="715"/>
      <c r="CX37" s="715"/>
      <c r="CY37" s="716"/>
      <c r="CZ37" s="684">
        <v>0</v>
      </c>
      <c r="DA37" s="713"/>
      <c r="DB37" s="713"/>
      <c r="DC37" s="717"/>
      <c r="DD37" s="688">
        <v>4014</v>
      </c>
      <c r="DE37" s="715"/>
      <c r="DF37" s="715"/>
      <c r="DG37" s="715"/>
      <c r="DH37" s="715"/>
      <c r="DI37" s="715"/>
      <c r="DJ37" s="715"/>
      <c r="DK37" s="716"/>
      <c r="DL37" s="688">
        <v>4014</v>
      </c>
      <c r="DM37" s="715"/>
      <c r="DN37" s="715"/>
      <c r="DO37" s="715"/>
      <c r="DP37" s="715"/>
      <c r="DQ37" s="715"/>
      <c r="DR37" s="715"/>
      <c r="DS37" s="715"/>
      <c r="DT37" s="715"/>
      <c r="DU37" s="715"/>
      <c r="DV37" s="716"/>
      <c r="DW37" s="684">
        <v>0</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41709841</v>
      </c>
      <c r="S38" s="760"/>
      <c r="T38" s="760"/>
      <c r="U38" s="760"/>
      <c r="V38" s="760"/>
      <c r="W38" s="760"/>
      <c r="X38" s="760"/>
      <c r="Y38" s="761"/>
      <c r="Z38" s="762">
        <v>100</v>
      </c>
      <c r="AA38" s="762"/>
      <c r="AB38" s="762"/>
      <c r="AC38" s="762"/>
      <c r="AD38" s="763">
        <v>23340226</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127948</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15273</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5056408</v>
      </c>
      <c r="CS38" s="680"/>
      <c r="CT38" s="680"/>
      <c r="CU38" s="680"/>
      <c r="CV38" s="680"/>
      <c r="CW38" s="680"/>
      <c r="CX38" s="680"/>
      <c r="CY38" s="681"/>
      <c r="CZ38" s="684">
        <v>13.3</v>
      </c>
      <c r="DA38" s="713"/>
      <c r="DB38" s="713"/>
      <c r="DC38" s="717"/>
      <c r="DD38" s="688">
        <v>4483796</v>
      </c>
      <c r="DE38" s="680"/>
      <c r="DF38" s="680"/>
      <c r="DG38" s="680"/>
      <c r="DH38" s="680"/>
      <c r="DI38" s="680"/>
      <c r="DJ38" s="680"/>
      <c r="DK38" s="681"/>
      <c r="DL38" s="688">
        <v>4192882</v>
      </c>
      <c r="DM38" s="680"/>
      <c r="DN38" s="680"/>
      <c r="DO38" s="680"/>
      <c r="DP38" s="680"/>
      <c r="DQ38" s="680"/>
      <c r="DR38" s="680"/>
      <c r="DS38" s="680"/>
      <c r="DT38" s="680"/>
      <c r="DU38" s="680"/>
      <c r="DV38" s="681"/>
      <c r="DW38" s="684">
        <v>17.100000000000001</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t="s">
        <v>241</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97</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1056414</v>
      </c>
      <c r="CS39" s="715"/>
      <c r="CT39" s="715"/>
      <c r="CU39" s="715"/>
      <c r="CV39" s="715"/>
      <c r="CW39" s="715"/>
      <c r="CX39" s="715"/>
      <c r="CY39" s="716"/>
      <c r="CZ39" s="684">
        <v>2.8</v>
      </c>
      <c r="DA39" s="713"/>
      <c r="DB39" s="713"/>
      <c r="DC39" s="717"/>
      <c r="DD39" s="688">
        <v>825610</v>
      </c>
      <c r="DE39" s="715"/>
      <c r="DF39" s="715"/>
      <c r="DG39" s="715"/>
      <c r="DH39" s="715"/>
      <c r="DI39" s="715"/>
      <c r="DJ39" s="715"/>
      <c r="DK39" s="716"/>
      <c r="DL39" s="688" t="s">
        <v>129</v>
      </c>
      <c r="DM39" s="715"/>
      <c r="DN39" s="715"/>
      <c r="DO39" s="715"/>
      <c r="DP39" s="715"/>
      <c r="DQ39" s="715"/>
      <c r="DR39" s="715"/>
      <c r="DS39" s="715"/>
      <c r="DT39" s="715"/>
      <c r="DU39" s="715"/>
      <c r="DV39" s="716"/>
      <c r="DW39" s="684" t="s">
        <v>129</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584892</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241</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1023610</v>
      </c>
      <c r="CS40" s="680"/>
      <c r="CT40" s="680"/>
      <c r="CU40" s="680"/>
      <c r="CV40" s="680"/>
      <c r="CW40" s="680"/>
      <c r="CX40" s="680"/>
      <c r="CY40" s="681"/>
      <c r="CZ40" s="684">
        <v>2.7</v>
      </c>
      <c r="DA40" s="713"/>
      <c r="DB40" s="713"/>
      <c r="DC40" s="717"/>
      <c r="DD40" s="688">
        <v>705890</v>
      </c>
      <c r="DE40" s="680"/>
      <c r="DF40" s="680"/>
      <c r="DG40" s="680"/>
      <c r="DH40" s="680"/>
      <c r="DI40" s="680"/>
      <c r="DJ40" s="680"/>
      <c r="DK40" s="681"/>
      <c r="DL40" s="688">
        <v>682056</v>
      </c>
      <c r="DM40" s="680"/>
      <c r="DN40" s="680"/>
      <c r="DO40" s="680"/>
      <c r="DP40" s="680"/>
      <c r="DQ40" s="680"/>
      <c r="DR40" s="680"/>
      <c r="DS40" s="680"/>
      <c r="DT40" s="680"/>
      <c r="DU40" s="680"/>
      <c r="DV40" s="681"/>
      <c r="DW40" s="684">
        <v>2.8</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2285479</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307</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241</v>
      </c>
      <c r="DA41" s="713"/>
      <c r="DB41" s="713"/>
      <c r="DC41" s="717"/>
      <c r="DD41" s="688" t="s">
        <v>129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5270865</v>
      </c>
      <c r="CS42" s="680"/>
      <c r="CT42" s="680"/>
      <c r="CU42" s="680"/>
      <c r="CV42" s="680"/>
      <c r="CW42" s="680"/>
      <c r="CX42" s="680"/>
      <c r="CY42" s="681"/>
      <c r="CZ42" s="684">
        <v>13.9</v>
      </c>
      <c r="DA42" s="685"/>
      <c r="DB42" s="685"/>
      <c r="DC42" s="780"/>
      <c r="DD42" s="688">
        <v>1691015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130664</v>
      </c>
      <c r="CS43" s="715"/>
      <c r="CT43" s="715"/>
      <c r="CU43" s="715"/>
      <c r="CV43" s="715"/>
      <c r="CW43" s="715"/>
      <c r="CX43" s="715"/>
      <c r="CY43" s="716"/>
      <c r="CZ43" s="684">
        <v>0.3</v>
      </c>
      <c r="DA43" s="713"/>
      <c r="DB43" s="713"/>
      <c r="DC43" s="717"/>
      <c r="DD43" s="688">
        <v>130664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308</v>
      </c>
      <c r="CE44" s="792"/>
      <c r="CF44" s="676" t="s">
        <v>357</v>
      </c>
      <c r="CG44" s="677"/>
      <c r="CH44" s="677"/>
      <c r="CI44" s="677"/>
      <c r="CJ44" s="677"/>
      <c r="CK44" s="677"/>
      <c r="CL44" s="677"/>
      <c r="CM44" s="677"/>
      <c r="CN44" s="677"/>
      <c r="CO44" s="677"/>
      <c r="CP44" s="677"/>
      <c r="CQ44" s="678"/>
      <c r="CR44" s="679">
        <v>5066879</v>
      </c>
      <c r="CS44" s="680"/>
      <c r="CT44" s="680"/>
      <c r="CU44" s="680"/>
      <c r="CV44" s="680"/>
      <c r="CW44" s="680"/>
      <c r="CX44" s="680"/>
      <c r="CY44" s="681"/>
      <c r="CZ44" s="684">
        <v>13.4</v>
      </c>
      <c r="DA44" s="685"/>
      <c r="DB44" s="685"/>
      <c r="DC44" s="780"/>
      <c r="DD44" s="688">
        <v>1576052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2621465</v>
      </c>
      <c r="CS45" s="715"/>
      <c r="CT45" s="715"/>
      <c r="CU45" s="715"/>
      <c r="CV45" s="715"/>
      <c r="CW45" s="715"/>
      <c r="CX45" s="715"/>
      <c r="CY45" s="716"/>
      <c r="CZ45" s="684">
        <v>6.9</v>
      </c>
      <c r="DA45" s="713"/>
      <c r="DB45" s="713"/>
      <c r="DC45" s="717"/>
      <c r="DD45" s="688">
        <v>314513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2296611</v>
      </c>
      <c r="CS46" s="680"/>
      <c r="CT46" s="680"/>
      <c r="CU46" s="680"/>
      <c r="CV46" s="680"/>
      <c r="CW46" s="680"/>
      <c r="CX46" s="680"/>
      <c r="CY46" s="681"/>
      <c r="CZ46" s="684">
        <v>6.1</v>
      </c>
      <c r="DA46" s="685"/>
      <c r="DB46" s="685"/>
      <c r="DC46" s="780"/>
      <c r="DD46" s="688">
        <v>1191732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203986</v>
      </c>
      <c r="CS47" s="715"/>
      <c r="CT47" s="715"/>
      <c r="CU47" s="715"/>
      <c r="CV47" s="715"/>
      <c r="CW47" s="715"/>
      <c r="CX47" s="715"/>
      <c r="CY47" s="716"/>
      <c r="CZ47" s="684">
        <v>0.5</v>
      </c>
      <c r="DA47" s="713"/>
      <c r="DB47" s="713"/>
      <c r="DC47" s="717"/>
      <c r="DD47" s="688">
        <v>114963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129</v>
      </c>
      <c r="CS48" s="680"/>
      <c r="CT48" s="680"/>
      <c r="CU48" s="680"/>
      <c r="CV48" s="680"/>
      <c r="CW48" s="680"/>
      <c r="CX48" s="680"/>
      <c r="CY48" s="681"/>
      <c r="CZ48" s="684" t="s">
        <v>362</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37913346</v>
      </c>
      <c r="CS49" s="749"/>
      <c r="CT49" s="749"/>
      <c r="CU49" s="749"/>
      <c r="CV49" s="749"/>
      <c r="CW49" s="749"/>
      <c r="CX49" s="749"/>
      <c r="CY49" s="781"/>
      <c r="CZ49" s="764">
        <v>100</v>
      </c>
      <c r="DA49" s="782"/>
      <c r="DB49" s="782"/>
      <c r="DC49" s="783"/>
      <c r="DD49" s="784">
        <v>27056804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0oYfnhReM9N+MrtFfyJgtZrVnUfnkcrEXoIxVt2SXpc9PG4M0c2kl9icIeaoCaV/e7VHuwAd/DOgqVEv6hJJUw==" saltValue="rKumrfV6KRlLfC3wptTpf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386</v>
      </c>
      <c r="C7" s="812"/>
      <c r="D7" s="812"/>
      <c r="E7" s="812"/>
      <c r="F7" s="812"/>
      <c r="G7" s="812"/>
      <c r="H7" s="812"/>
      <c r="I7" s="812"/>
      <c r="J7" s="812"/>
      <c r="K7" s="812"/>
      <c r="L7" s="812"/>
      <c r="M7" s="812"/>
      <c r="N7" s="812"/>
      <c r="O7" s="812"/>
      <c r="P7" s="813"/>
      <c r="Q7" s="814">
        <v>41710</v>
      </c>
      <c r="R7" s="815"/>
      <c r="S7" s="815"/>
      <c r="T7" s="815"/>
      <c r="U7" s="815"/>
      <c r="V7" s="815">
        <v>37913</v>
      </c>
      <c r="W7" s="815"/>
      <c r="X7" s="815"/>
      <c r="Y7" s="815"/>
      <c r="Z7" s="815"/>
      <c r="AA7" s="815">
        <v>3797</v>
      </c>
      <c r="AB7" s="815"/>
      <c r="AC7" s="815"/>
      <c r="AD7" s="815"/>
      <c r="AE7" s="816"/>
      <c r="AF7" s="817">
        <v>3240</v>
      </c>
      <c r="AG7" s="818"/>
      <c r="AH7" s="818"/>
      <c r="AI7" s="818"/>
      <c r="AJ7" s="819"/>
      <c r="AK7" s="854">
        <v>3019</v>
      </c>
      <c r="AL7" s="855"/>
      <c r="AM7" s="855"/>
      <c r="AN7" s="855"/>
      <c r="AO7" s="855"/>
      <c r="AP7" s="855">
        <v>33137</v>
      </c>
      <c r="AQ7" s="855"/>
      <c r="AR7" s="855"/>
      <c r="AS7" s="855"/>
      <c r="AT7" s="855"/>
      <c r="AU7" s="856" t="s">
        <v>594</v>
      </c>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602</v>
      </c>
      <c r="BT7" s="859"/>
      <c r="BU7" s="859"/>
      <c r="BV7" s="859"/>
      <c r="BW7" s="859"/>
      <c r="BX7" s="859"/>
      <c r="BY7" s="859"/>
      <c r="BZ7" s="859"/>
      <c r="CA7" s="859"/>
      <c r="CB7" s="859"/>
      <c r="CC7" s="859"/>
      <c r="CD7" s="859"/>
      <c r="CE7" s="859"/>
      <c r="CF7" s="859"/>
      <c r="CG7" s="860"/>
      <c r="CH7" s="851">
        <v>-9</v>
      </c>
      <c r="CI7" s="852"/>
      <c r="CJ7" s="852"/>
      <c r="CK7" s="852"/>
      <c r="CL7" s="853"/>
      <c r="CM7" s="851">
        <v>101</v>
      </c>
      <c r="CN7" s="852"/>
      <c r="CO7" s="852"/>
      <c r="CP7" s="852"/>
      <c r="CQ7" s="853"/>
      <c r="CR7" s="851">
        <v>5</v>
      </c>
      <c r="CS7" s="852"/>
      <c r="CT7" s="852"/>
      <c r="CU7" s="852"/>
      <c r="CV7" s="853"/>
      <c r="CW7" s="851" t="s">
        <v>596</v>
      </c>
      <c r="CX7" s="852"/>
      <c r="CY7" s="852"/>
      <c r="CZ7" s="852"/>
      <c r="DA7" s="853"/>
      <c r="DB7" s="851" t="s">
        <v>596</v>
      </c>
      <c r="DC7" s="852"/>
      <c r="DD7" s="852"/>
      <c r="DE7" s="852"/>
      <c r="DF7" s="853"/>
      <c r="DG7" s="851" t="s">
        <v>623</v>
      </c>
      <c r="DH7" s="852"/>
      <c r="DI7" s="852"/>
      <c r="DJ7" s="852"/>
      <c r="DK7" s="853"/>
      <c r="DL7" s="851" t="s">
        <v>619</v>
      </c>
      <c r="DM7" s="852"/>
      <c r="DN7" s="852"/>
      <c r="DO7" s="852"/>
      <c r="DP7" s="853"/>
      <c r="DQ7" s="851">
        <v>392</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603</v>
      </c>
      <c r="BT8" s="849"/>
      <c r="BU8" s="849"/>
      <c r="BV8" s="849"/>
      <c r="BW8" s="849"/>
      <c r="BX8" s="849"/>
      <c r="BY8" s="849"/>
      <c r="BZ8" s="849"/>
      <c r="CA8" s="849"/>
      <c r="CB8" s="849"/>
      <c r="CC8" s="849"/>
      <c r="CD8" s="849"/>
      <c r="CE8" s="849"/>
      <c r="CF8" s="849"/>
      <c r="CG8" s="850"/>
      <c r="CH8" s="861">
        <v>1</v>
      </c>
      <c r="CI8" s="862"/>
      <c r="CJ8" s="862"/>
      <c r="CK8" s="862"/>
      <c r="CL8" s="863"/>
      <c r="CM8" s="861">
        <v>20</v>
      </c>
      <c r="CN8" s="862"/>
      <c r="CO8" s="862"/>
      <c r="CP8" s="862"/>
      <c r="CQ8" s="863"/>
      <c r="CR8" s="861">
        <v>30</v>
      </c>
      <c r="CS8" s="862"/>
      <c r="CT8" s="862"/>
      <c r="CU8" s="862"/>
      <c r="CV8" s="863"/>
      <c r="CW8" s="861" t="s">
        <v>596</v>
      </c>
      <c r="CX8" s="862"/>
      <c r="CY8" s="862"/>
      <c r="CZ8" s="862"/>
      <c r="DA8" s="863"/>
      <c r="DB8" s="861" t="s">
        <v>596</v>
      </c>
      <c r="DC8" s="862"/>
      <c r="DD8" s="862"/>
      <c r="DE8" s="862"/>
      <c r="DF8" s="863"/>
      <c r="DG8" s="861" t="s">
        <v>596</v>
      </c>
      <c r="DH8" s="862"/>
      <c r="DI8" s="862"/>
      <c r="DJ8" s="862"/>
      <c r="DK8" s="863"/>
      <c r="DL8" s="861" t="s">
        <v>596</v>
      </c>
      <c r="DM8" s="862"/>
      <c r="DN8" s="862"/>
      <c r="DO8" s="862"/>
      <c r="DP8" s="863"/>
      <c r="DQ8" s="861" t="s">
        <v>596</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604</v>
      </c>
      <c r="BT9" s="849"/>
      <c r="BU9" s="849"/>
      <c r="BV9" s="849"/>
      <c r="BW9" s="849"/>
      <c r="BX9" s="849"/>
      <c r="BY9" s="849"/>
      <c r="BZ9" s="849"/>
      <c r="CA9" s="849"/>
      <c r="CB9" s="849"/>
      <c r="CC9" s="849"/>
      <c r="CD9" s="849"/>
      <c r="CE9" s="849"/>
      <c r="CF9" s="849"/>
      <c r="CG9" s="850"/>
      <c r="CH9" s="861">
        <v>0</v>
      </c>
      <c r="CI9" s="862"/>
      <c r="CJ9" s="862"/>
      <c r="CK9" s="862"/>
      <c r="CL9" s="863"/>
      <c r="CM9" s="861">
        <v>78</v>
      </c>
      <c r="CN9" s="862"/>
      <c r="CO9" s="862"/>
      <c r="CP9" s="862"/>
      <c r="CQ9" s="863"/>
      <c r="CR9" s="861">
        <v>10</v>
      </c>
      <c r="CS9" s="862"/>
      <c r="CT9" s="862"/>
      <c r="CU9" s="862"/>
      <c r="CV9" s="863"/>
      <c r="CW9" s="861" t="s">
        <v>596</v>
      </c>
      <c r="CX9" s="862"/>
      <c r="CY9" s="862"/>
      <c r="CZ9" s="862"/>
      <c r="DA9" s="863"/>
      <c r="DB9" s="861" t="s">
        <v>596</v>
      </c>
      <c r="DC9" s="862"/>
      <c r="DD9" s="862"/>
      <c r="DE9" s="862"/>
      <c r="DF9" s="863"/>
      <c r="DG9" s="861" t="s">
        <v>596</v>
      </c>
      <c r="DH9" s="862"/>
      <c r="DI9" s="862"/>
      <c r="DJ9" s="862"/>
      <c r="DK9" s="863"/>
      <c r="DL9" s="861" t="s">
        <v>596</v>
      </c>
      <c r="DM9" s="862"/>
      <c r="DN9" s="862"/>
      <c r="DO9" s="862"/>
      <c r="DP9" s="863"/>
      <c r="DQ9" s="861" t="s">
        <v>596</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605</v>
      </c>
      <c r="BT10" s="849"/>
      <c r="BU10" s="849"/>
      <c r="BV10" s="849"/>
      <c r="BW10" s="849"/>
      <c r="BX10" s="849"/>
      <c r="BY10" s="849"/>
      <c r="BZ10" s="849"/>
      <c r="CA10" s="849"/>
      <c r="CB10" s="849"/>
      <c r="CC10" s="849"/>
      <c r="CD10" s="849"/>
      <c r="CE10" s="849"/>
      <c r="CF10" s="849"/>
      <c r="CG10" s="850"/>
      <c r="CH10" s="861">
        <v>1</v>
      </c>
      <c r="CI10" s="862"/>
      <c r="CJ10" s="862"/>
      <c r="CK10" s="862"/>
      <c r="CL10" s="863"/>
      <c r="CM10" s="861">
        <v>10</v>
      </c>
      <c r="CN10" s="862"/>
      <c r="CO10" s="862"/>
      <c r="CP10" s="862"/>
      <c r="CQ10" s="863"/>
      <c r="CR10" s="861">
        <v>5</v>
      </c>
      <c r="CS10" s="862"/>
      <c r="CT10" s="862"/>
      <c r="CU10" s="862"/>
      <c r="CV10" s="863"/>
      <c r="CW10" s="861" t="s">
        <v>596</v>
      </c>
      <c r="CX10" s="862"/>
      <c r="CY10" s="862"/>
      <c r="CZ10" s="862"/>
      <c r="DA10" s="863"/>
      <c r="DB10" s="861" t="s">
        <v>596</v>
      </c>
      <c r="DC10" s="862"/>
      <c r="DD10" s="862"/>
      <c r="DE10" s="862"/>
      <c r="DF10" s="863"/>
      <c r="DG10" s="861" t="s">
        <v>596</v>
      </c>
      <c r="DH10" s="862"/>
      <c r="DI10" s="862"/>
      <c r="DJ10" s="862"/>
      <c r="DK10" s="863"/>
      <c r="DL10" s="861" t="s">
        <v>596</v>
      </c>
      <c r="DM10" s="862"/>
      <c r="DN10" s="862"/>
      <c r="DO10" s="862"/>
      <c r="DP10" s="863"/>
      <c r="DQ10" s="861" t="s">
        <v>596</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606</v>
      </c>
      <c r="BT11" s="849"/>
      <c r="BU11" s="849"/>
      <c r="BV11" s="849"/>
      <c r="BW11" s="849"/>
      <c r="BX11" s="849"/>
      <c r="BY11" s="849"/>
      <c r="BZ11" s="849"/>
      <c r="CA11" s="849"/>
      <c r="CB11" s="849"/>
      <c r="CC11" s="849"/>
      <c r="CD11" s="849"/>
      <c r="CE11" s="849"/>
      <c r="CF11" s="849"/>
      <c r="CG11" s="850"/>
      <c r="CH11" s="861">
        <v>13</v>
      </c>
      <c r="CI11" s="862"/>
      <c r="CJ11" s="862"/>
      <c r="CK11" s="862"/>
      <c r="CL11" s="863"/>
      <c r="CM11" s="861">
        <v>127</v>
      </c>
      <c r="CN11" s="862"/>
      <c r="CO11" s="862"/>
      <c r="CP11" s="862"/>
      <c r="CQ11" s="863"/>
      <c r="CR11" s="861">
        <v>24</v>
      </c>
      <c r="CS11" s="862"/>
      <c r="CT11" s="862"/>
      <c r="CU11" s="862"/>
      <c r="CV11" s="863"/>
      <c r="CW11" s="861" t="s">
        <v>596</v>
      </c>
      <c r="CX11" s="862"/>
      <c r="CY11" s="862"/>
      <c r="CZ11" s="862"/>
      <c r="DA11" s="863"/>
      <c r="DB11" s="861" t="s">
        <v>596</v>
      </c>
      <c r="DC11" s="862"/>
      <c r="DD11" s="862"/>
      <c r="DE11" s="862"/>
      <c r="DF11" s="863"/>
      <c r="DG11" s="861" t="s">
        <v>610</v>
      </c>
      <c r="DH11" s="862"/>
      <c r="DI11" s="862"/>
      <c r="DJ11" s="862"/>
      <c r="DK11" s="863"/>
      <c r="DL11" s="861" t="s">
        <v>596</v>
      </c>
      <c r="DM11" s="862"/>
      <c r="DN11" s="862"/>
      <c r="DO11" s="862"/>
      <c r="DP11" s="863"/>
      <c r="DQ11" s="861" t="s">
        <v>596</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607</v>
      </c>
      <c r="BT12" s="849"/>
      <c r="BU12" s="849"/>
      <c r="BV12" s="849"/>
      <c r="BW12" s="849"/>
      <c r="BX12" s="849"/>
      <c r="BY12" s="849"/>
      <c r="BZ12" s="849"/>
      <c r="CA12" s="849"/>
      <c r="CB12" s="849"/>
      <c r="CC12" s="849"/>
      <c r="CD12" s="849"/>
      <c r="CE12" s="849"/>
      <c r="CF12" s="849"/>
      <c r="CG12" s="850"/>
      <c r="CH12" s="861">
        <v>7</v>
      </c>
      <c r="CI12" s="862"/>
      <c r="CJ12" s="862"/>
      <c r="CK12" s="862"/>
      <c r="CL12" s="863"/>
      <c r="CM12" s="861">
        <v>125</v>
      </c>
      <c r="CN12" s="862"/>
      <c r="CO12" s="862"/>
      <c r="CP12" s="862"/>
      <c r="CQ12" s="863"/>
      <c r="CR12" s="861">
        <v>5</v>
      </c>
      <c r="CS12" s="862"/>
      <c r="CT12" s="862"/>
      <c r="CU12" s="862"/>
      <c r="CV12" s="863"/>
      <c r="CW12" s="861">
        <v>17</v>
      </c>
      <c r="CX12" s="862"/>
      <c r="CY12" s="862"/>
      <c r="CZ12" s="862"/>
      <c r="DA12" s="863"/>
      <c r="DB12" s="861" t="s">
        <v>596</v>
      </c>
      <c r="DC12" s="862"/>
      <c r="DD12" s="862"/>
      <c r="DE12" s="862"/>
      <c r="DF12" s="863"/>
      <c r="DG12" s="861" t="s">
        <v>596</v>
      </c>
      <c r="DH12" s="862"/>
      <c r="DI12" s="862"/>
      <c r="DJ12" s="862"/>
      <c r="DK12" s="863"/>
      <c r="DL12" s="861" t="s">
        <v>596</v>
      </c>
      <c r="DM12" s="862"/>
      <c r="DN12" s="862"/>
      <c r="DO12" s="862"/>
      <c r="DP12" s="863"/>
      <c r="DQ12" s="861" t="s">
        <v>596</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608</v>
      </c>
      <c r="BT13" s="849"/>
      <c r="BU13" s="849"/>
      <c r="BV13" s="849"/>
      <c r="BW13" s="849"/>
      <c r="BX13" s="849"/>
      <c r="BY13" s="849"/>
      <c r="BZ13" s="849"/>
      <c r="CA13" s="849"/>
      <c r="CB13" s="849"/>
      <c r="CC13" s="849"/>
      <c r="CD13" s="849"/>
      <c r="CE13" s="849"/>
      <c r="CF13" s="849"/>
      <c r="CG13" s="850"/>
      <c r="CH13" s="861">
        <v>0</v>
      </c>
      <c r="CI13" s="862"/>
      <c r="CJ13" s="862"/>
      <c r="CK13" s="862"/>
      <c r="CL13" s="863"/>
      <c r="CM13" s="861">
        <v>232</v>
      </c>
      <c r="CN13" s="862"/>
      <c r="CO13" s="862"/>
      <c r="CP13" s="862"/>
      <c r="CQ13" s="863"/>
      <c r="CR13" s="861">
        <v>100</v>
      </c>
      <c r="CS13" s="862"/>
      <c r="CT13" s="862"/>
      <c r="CU13" s="862"/>
      <c r="CV13" s="863"/>
      <c r="CW13" s="861" t="s">
        <v>611</v>
      </c>
      <c r="CX13" s="862"/>
      <c r="CY13" s="862"/>
      <c r="CZ13" s="862"/>
      <c r="DA13" s="863"/>
      <c r="DB13" s="861" t="s">
        <v>596</v>
      </c>
      <c r="DC13" s="862"/>
      <c r="DD13" s="862"/>
      <c r="DE13" s="862"/>
      <c r="DF13" s="863"/>
      <c r="DG13" s="861" t="s">
        <v>596</v>
      </c>
      <c r="DH13" s="862"/>
      <c r="DI13" s="862"/>
      <c r="DJ13" s="862"/>
      <c r="DK13" s="863"/>
      <c r="DL13" s="861" t="s">
        <v>596</v>
      </c>
      <c r="DM13" s="862"/>
      <c r="DN13" s="862"/>
      <c r="DO13" s="862"/>
      <c r="DP13" s="863"/>
      <c r="DQ13" s="861" t="s">
        <v>596</v>
      </c>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609</v>
      </c>
      <c r="BT14" s="849"/>
      <c r="BU14" s="849"/>
      <c r="BV14" s="849"/>
      <c r="BW14" s="849"/>
      <c r="BX14" s="849"/>
      <c r="BY14" s="849"/>
      <c r="BZ14" s="849"/>
      <c r="CA14" s="849"/>
      <c r="CB14" s="849"/>
      <c r="CC14" s="849"/>
      <c r="CD14" s="849"/>
      <c r="CE14" s="849"/>
      <c r="CF14" s="849"/>
      <c r="CG14" s="850"/>
      <c r="CH14" s="861">
        <v>-93</v>
      </c>
      <c r="CI14" s="862"/>
      <c r="CJ14" s="862"/>
      <c r="CK14" s="862"/>
      <c r="CL14" s="863"/>
      <c r="CM14" s="861">
        <v>176</v>
      </c>
      <c r="CN14" s="862"/>
      <c r="CO14" s="862"/>
      <c r="CP14" s="862"/>
      <c r="CQ14" s="863"/>
      <c r="CR14" s="861">
        <v>10</v>
      </c>
      <c r="CS14" s="862"/>
      <c r="CT14" s="862"/>
      <c r="CU14" s="862"/>
      <c r="CV14" s="863"/>
      <c r="CW14" s="861">
        <v>5</v>
      </c>
      <c r="CX14" s="862"/>
      <c r="CY14" s="862"/>
      <c r="CZ14" s="862"/>
      <c r="DA14" s="863"/>
      <c r="DB14" s="861" t="s">
        <v>596</v>
      </c>
      <c r="DC14" s="862"/>
      <c r="DD14" s="862"/>
      <c r="DE14" s="862"/>
      <c r="DF14" s="863"/>
      <c r="DG14" s="861" t="s">
        <v>610</v>
      </c>
      <c r="DH14" s="862"/>
      <c r="DI14" s="862"/>
      <c r="DJ14" s="862"/>
      <c r="DK14" s="863"/>
      <c r="DL14" s="861" t="s">
        <v>596</v>
      </c>
      <c r="DM14" s="862"/>
      <c r="DN14" s="862"/>
      <c r="DO14" s="862"/>
      <c r="DP14" s="863"/>
      <c r="DQ14" s="861" t="s">
        <v>596</v>
      </c>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41710</v>
      </c>
      <c r="R23" s="874"/>
      <c r="S23" s="874"/>
      <c r="T23" s="874"/>
      <c r="U23" s="874"/>
      <c r="V23" s="874">
        <v>37913</v>
      </c>
      <c r="W23" s="874"/>
      <c r="X23" s="874"/>
      <c r="Y23" s="874"/>
      <c r="Z23" s="874"/>
      <c r="AA23" s="874">
        <v>3797</v>
      </c>
      <c r="AB23" s="874"/>
      <c r="AC23" s="874"/>
      <c r="AD23" s="874"/>
      <c r="AE23" s="875"/>
      <c r="AF23" s="876">
        <v>3240</v>
      </c>
      <c r="AG23" s="874"/>
      <c r="AH23" s="874"/>
      <c r="AI23" s="874"/>
      <c r="AJ23" s="877"/>
      <c r="AK23" s="878"/>
      <c r="AL23" s="879"/>
      <c r="AM23" s="879"/>
      <c r="AN23" s="879"/>
      <c r="AO23" s="879"/>
      <c r="AP23" s="874">
        <v>33137</v>
      </c>
      <c r="AQ23" s="874"/>
      <c r="AR23" s="874"/>
      <c r="AS23" s="874"/>
      <c r="AT23" s="874"/>
      <c r="AU23" s="880"/>
      <c r="AV23" s="880"/>
      <c r="AW23" s="880"/>
      <c r="AX23" s="880"/>
      <c r="AY23" s="881"/>
      <c r="AZ23" s="889" t="s">
        <v>129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369</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v>7430</v>
      </c>
      <c r="R28" s="903"/>
      <c r="S28" s="903"/>
      <c r="T28" s="903"/>
      <c r="U28" s="903"/>
      <c r="V28" s="903">
        <v>6774</v>
      </c>
      <c r="W28" s="903"/>
      <c r="X28" s="903"/>
      <c r="Y28" s="903"/>
      <c r="Z28" s="903"/>
      <c r="AA28" s="903">
        <v>656</v>
      </c>
      <c r="AB28" s="903"/>
      <c r="AC28" s="903"/>
      <c r="AD28" s="903"/>
      <c r="AE28" s="904"/>
      <c r="AF28" s="905">
        <v>656</v>
      </c>
      <c r="AG28" s="903"/>
      <c r="AH28" s="903"/>
      <c r="AI28" s="903"/>
      <c r="AJ28" s="906"/>
      <c r="AK28" s="907">
        <v>538</v>
      </c>
      <c r="AL28" s="898"/>
      <c r="AM28" s="898"/>
      <c r="AN28" s="898"/>
      <c r="AO28" s="898"/>
      <c r="AP28" s="898" t="s">
        <v>596</v>
      </c>
      <c r="AQ28" s="898"/>
      <c r="AR28" s="898"/>
      <c r="AS28" s="898"/>
      <c r="AT28" s="898"/>
      <c r="AU28" s="898" t="s">
        <v>621</v>
      </c>
      <c r="AV28" s="898"/>
      <c r="AW28" s="898"/>
      <c r="AX28" s="898"/>
      <c r="AY28" s="898"/>
      <c r="AZ28" s="899" t="s">
        <v>596</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324</v>
      </c>
      <c r="R29" s="839"/>
      <c r="S29" s="839"/>
      <c r="T29" s="839"/>
      <c r="U29" s="839"/>
      <c r="V29" s="839">
        <v>244</v>
      </c>
      <c r="W29" s="839"/>
      <c r="X29" s="839"/>
      <c r="Y29" s="839"/>
      <c r="Z29" s="839"/>
      <c r="AA29" s="839">
        <v>79</v>
      </c>
      <c r="AB29" s="839"/>
      <c r="AC29" s="839"/>
      <c r="AD29" s="839"/>
      <c r="AE29" s="840"/>
      <c r="AF29" s="841">
        <v>79</v>
      </c>
      <c r="AG29" s="842"/>
      <c r="AH29" s="842"/>
      <c r="AI29" s="842"/>
      <c r="AJ29" s="843"/>
      <c r="AK29" s="910">
        <v>47</v>
      </c>
      <c r="AL29" s="911"/>
      <c r="AM29" s="911"/>
      <c r="AN29" s="911"/>
      <c r="AO29" s="911"/>
      <c r="AP29" s="911">
        <v>101</v>
      </c>
      <c r="AQ29" s="911"/>
      <c r="AR29" s="911"/>
      <c r="AS29" s="911"/>
      <c r="AT29" s="911"/>
      <c r="AU29" s="911">
        <v>24</v>
      </c>
      <c r="AV29" s="911"/>
      <c r="AW29" s="911"/>
      <c r="AX29" s="911"/>
      <c r="AY29" s="911"/>
      <c r="AZ29" s="912" t="s">
        <v>596</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8116</v>
      </c>
      <c r="R30" s="839"/>
      <c r="S30" s="839"/>
      <c r="T30" s="839"/>
      <c r="U30" s="839"/>
      <c r="V30" s="839">
        <v>7810</v>
      </c>
      <c r="W30" s="839"/>
      <c r="X30" s="839"/>
      <c r="Y30" s="839"/>
      <c r="Z30" s="839"/>
      <c r="AA30" s="839">
        <v>306</v>
      </c>
      <c r="AB30" s="839"/>
      <c r="AC30" s="839"/>
      <c r="AD30" s="839"/>
      <c r="AE30" s="840"/>
      <c r="AF30" s="841">
        <v>306</v>
      </c>
      <c r="AG30" s="842"/>
      <c r="AH30" s="842"/>
      <c r="AI30" s="842"/>
      <c r="AJ30" s="843"/>
      <c r="AK30" s="910">
        <v>1185</v>
      </c>
      <c r="AL30" s="911"/>
      <c r="AM30" s="911"/>
      <c r="AN30" s="911"/>
      <c r="AO30" s="911"/>
      <c r="AP30" s="911" t="s">
        <v>596</v>
      </c>
      <c r="AQ30" s="911"/>
      <c r="AR30" s="911"/>
      <c r="AS30" s="911"/>
      <c r="AT30" s="911"/>
      <c r="AU30" s="911" t="s">
        <v>596</v>
      </c>
      <c r="AV30" s="911"/>
      <c r="AW30" s="911"/>
      <c r="AX30" s="911"/>
      <c r="AY30" s="911"/>
      <c r="AZ30" s="912" t="s">
        <v>596</v>
      </c>
      <c r="BA30" s="912"/>
      <c r="BB30" s="912"/>
      <c r="BC30" s="912"/>
      <c r="BD30" s="912"/>
      <c r="BE30" s="908" t="s">
        <v>622</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991</v>
      </c>
      <c r="R31" s="839"/>
      <c r="S31" s="839"/>
      <c r="T31" s="839"/>
      <c r="U31" s="839"/>
      <c r="V31" s="839">
        <v>976</v>
      </c>
      <c r="W31" s="839"/>
      <c r="X31" s="839"/>
      <c r="Y31" s="839"/>
      <c r="Z31" s="839"/>
      <c r="AA31" s="839">
        <v>15</v>
      </c>
      <c r="AB31" s="839"/>
      <c r="AC31" s="839"/>
      <c r="AD31" s="839"/>
      <c r="AE31" s="840"/>
      <c r="AF31" s="841">
        <v>15</v>
      </c>
      <c r="AG31" s="842"/>
      <c r="AH31" s="842"/>
      <c r="AI31" s="842"/>
      <c r="AJ31" s="843"/>
      <c r="AK31" s="910">
        <v>233</v>
      </c>
      <c r="AL31" s="911"/>
      <c r="AM31" s="911"/>
      <c r="AN31" s="911"/>
      <c r="AO31" s="911"/>
      <c r="AP31" s="911" t="s">
        <v>596</v>
      </c>
      <c r="AQ31" s="911"/>
      <c r="AR31" s="911"/>
      <c r="AS31" s="911"/>
      <c r="AT31" s="911"/>
      <c r="AU31" s="911" t="s">
        <v>596</v>
      </c>
      <c r="AV31" s="911"/>
      <c r="AW31" s="911"/>
      <c r="AX31" s="911"/>
      <c r="AY31" s="911"/>
      <c r="AZ31" s="912" t="s">
        <v>596</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132</v>
      </c>
      <c r="R32" s="839"/>
      <c r="S32" s="839"/>
      <c r="T32" s="839"/>
      <c r="U32" s="839"/>
      <c r="V32" s="839">
        <v>15</v>
      </c>
      <c r="W32" s="839"/>
      <c r="X32" s="839"/>
      <c r="Y32" s="839"/>
      <c r="Z32" s="839"/>
      <c r="AA32" s="839">
        <v>117</v>
      </c>
      <c r="AB32" s="839"/>
      <c r="AC32" s="839"/>
      <c r="AD32" s="839"/>
      <c r="AE32" s="840"/>
      <c r="AF32" s="841">
        <v>117</v>
      </c>
      <c r="AG32" s="842"/>
      <c r="AH32" s="842"/>
      <c r="AI32" s="842"/>
      <c r="AJ32" s="843"/>
      <c r="AK32" s="910" t="s">
        <v>596</v>
      </c>
      <c r="AL32" s="911"/>
      <c r="AM32" s="911"/>
      <c r="AN32" s="911"/>
      <c r="AO32" s="911"/>
      <c r="AP32" s="911" t="s">
        <v>596</v>
      </c>
      <c r="AQ32" s="911"/>
      <c r="AR32" s="911"/>
      <c r="AS32" s="911"/>
      <c r="AT32" s="911"/>
      <c r="AU32" s="911" t="s">
        <v>596</v>
      </c>
      <c r="AV32" s="911"/>
      <c r="AW32" s="911"/>
      <c r="AX32" s="911"/>
      <c r="AY32" s="911"/>
      <c r="AZ32" s="912" t="s">
        <v>596</v>
      </c>
      <c r="BA32" s="912"/>
      <c r="BB32" s="912"/>
      <c r="BC32" s="912"/>
      <c r="BD32" s="912"/>
      <c r="BE32" s="908" t="s">
        <v>595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405</v>
      </c>
      <c r="C33" s="836"/>
      <c r="D33" s="836"/>
      <c r="E33" s="836"/>
      <c r="F33" s="836"/>
      <c r="G33" s="836"/>
      <c r="H33" s="836"/>
      <c r="I33" s="836"/>
      <c r="J33" s="836"/>
      <c r="K33" s="836"/>
      <c r="L33" s="836"/>
      <c r="M33" s="836"/>
      <c r="N33" s="836"/>
      <c r="O33" s="836"/>
      <c r="P33" s="837"/>
      <c r="Q33" s="838">
        <v>2140</v>
      </c>
      <c r="R33" s="839"/>
      <c r="S33" s="839"/>
      <c r="T33" s="839"/>
      <c r="U33" s="839"/>
      <c r="V33" s="839">
        <v>2121</v>
      </c>
      <c r="W33" s="839"/>
      <c r="X33" s="839"/>
      <c r="Y33" s="839"/>
      <c r="Z33" s="839"/>
      <c r="AA33" s="839">
        <v>19</v>
      </c>
      <c r="AB33" s="839"/>
      <c r="AC33" s="839"/>
      <c r="AD33" s="839"/>
      <c r="AE33" s="840"/>
      <c r="AF33" s="841">
        <v>1219</v>
      </c>
      <c r="AG33" s="842"/>
      <c r="AH33" s="842"/>
      <c r="AI33" s="842"/>
      <c r="AJ33" s="843"/>
      <c r="AK33" s="910">
        <v>128</v>
      </c>
      <c r="AL33" s="911"/>
      <c r="AM33" s="911"/>
      <c r="AN33" s="911"/>
      <c r="AO33" s="911"/>
      <c r="AP33" s="911">
        <v>3212</v>
      </c>
      <c r="AQ33" s="911"/>
      <c r="AR33" s="911"/>
      <c r="AS33" s="911"/>
      <c r="AT33" s="911"/>
      <c r="AU33" s="911">
        <v>292</v>
      </c>
      <c r="AV33" s="911"/>
      <c r="AW33" s="911"/>
      <c r="AX33" s="911"/>
      <c r="AY33" s="911"/>
      <c r="AZ33" s="912" t="s">
        <v>596</v>
      </c>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407</v>
      </c>
      <c r="C34" s="836"/>
      <c r="D34" s="836"/>
      <c r="E34" s="836"/>
      <c r="F34" s="836"/>
      <c r="G34" s="836"/>
      <c r="H34" s="836"/>
      <c r="I34" s="836"/>
      <c r="J34" s="836"/>
      <c r="K34" s="836"/>
      <c r="L34" s="836"/>
      <c r="M34" s="836"/>
      <c r="N34" s="836"/>
      <c r="O34" s="836"/>
      <c r="P34" s="837"/>
      <c r="Q34" s="838">
        <v>9769</v>
      </c>
      <c r="R34" s="839"/>
      <c r="S34" s="839"/>
      <c r="T34" s="839"/>
      <c r="U34" s="839"/>
      <c r="V34" s="839">
        <v>10286</v>
      </c>
      <c r="W34" s="839"/>
      <c r="X34" s="839"/>
      <c r="Y34" s="839"/>
      <c r="Z34" s="839"/>
      <c r="AA34" s="839">
        <v>-516</v>
      </c>
      <c r="AB34" s="839"/>
      <c r="AC34" s="839"/>
      <c r="AD34" s="839"/>
      <c r="AE34" s="840"/>
      <c r="AF34" s="841">
        <v>1136</v>
      </c>
      <c r="AG34" s="842"/>
      <c r="AH34" s="842"/>
      <c r="AI34" s="842"/>
      <c r="AJ34" s="843"/>
      <c r="AK34" s="910">
        <v>1858</v>
      </c>
      <c r="AL34" s="911"/>
      <c r="AM34" s="911"/>
      <c r="AN34" s="911"/>
      <c r="AO34" s="911"/>
      <c r="AP34" s="911">
        <v>6388</v>
      </c>
      <c r="AQ34" s="911"/>
      <c r="AR34" s="911"/>
      <c r="AS34" s="911"/>
      <c r="AT34" s="911"/>
      <c r="AU34" s="911">
        <v>4753</v>
      </c>
      <c r="AV34" s="911"/>
      <c r="AW34" s="911"/>
      <c r="AX34" s="911"/>
      <c r="AY34" s="911"/>
      <c r="AZ34" s="912" t="s">
        <v>596</v>
      </c>
      <c r="BA34" s="912"/>
      <c r="BB34" s="912"/>
      <c r="BC34" s="912"/>
      <c r="BD34" s="912"/>
      <c r="BE34" s="908" t="s">
        <v>406</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408</v>
      </c>
      <c r="C35" s="836"/>
      <c r="D35" s="836"/>
      <c r="E35" s="836"/>
      <c r="F35" s="836"/>
      <c r="G35" s="836"/>
      <c r="H35" s="836"/>
      <c r="I35" s="836"/>
      <c r="J35" s="836"/>
      <c r="K35" s="836"/>
      <c r="L35" s="836"/>
      <c r="M35" s="836"/>
      <c r="N35" s="836"/>
      <c r="O35" s="836"/>
      <c r="P35" s="837"/>
      <c r="Q35" s="838">
        <v>1979</v>
      </c>
      <c r="R35" s="839"/>
      <c r="S35" s="839"/>
      <c r="T35" s="839"/>
      <c r="U35" s="839"/>
      <c r="V35" s="839">
        <v>1899</v>
      </c>
      <c r="W35" s="839"/>
      <c r="X35" s="839"/>
      <c r="Y35" s="839"/>
      <c r="Z35" s="839"/>
      <c r="AA35" s="839">
        <v>81</v>
      </c>
      <c r="AB35" s="839"/>
      <c r="AC35" s="839"/>
      <c r="AD35" s="839"/>
      <c r="AE35" s="840"/>
      <c r="AF35" s="841">
        <v>81</v>
      </c>
      <c r="AG35" s="842"/>
      <c r="AH35" s="842"/>
      <c r="AI35" s="842"/>
      <c r="AJ35" s="843"/>
      <c r="AK35" s="910">
        <v>742</v>
      </c>
      <c r="AL35" s="911"/>
      <c r="AM35" s="911"/>
      <c r="AN35" s="911"/>
      <c r="AO35" s="911"/>
      <c r="AP35" s="911">
        <v>7311</v>
      </c>
      <c r="AQ35" s="911"/>
      <c r="AR35" s="911"/>
      <c r="AS35" s="911"/>
      <c r="AT35" s="911"/>
      <c r="AU35" s="911">
        <v>5915</v>
      </c>
      <c r="AV35" s="911"/>
      <c r="AW35" s="911"/>
      <c r="AX35" s="911"/>
      <c r="AY35" s="911"/>
      <c r="AZ35" s="912" t="s">
        <v>596</v>
      </c>
      <c r="BA35" s="912"/>
      <c r="BB35" s="912"/>
      <c r="BC35" s="912"/>
      <c r="BD35" s="912"/>
      <c r="BE35" s="908" t="s">
        <v>409</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410</v>
      </c>
      <c r="C36" s="836"/>
      <c r="D36" s="836"/>
      <c r="E36" s="836"/>
      <c r="F36" s="836"/>
      <c r="G36" s="836"/>
      <c r="H36" s="836"/>
      <c r="I36" s="836"/>
      <c r="J36" s="836"/>
      <c r="K36" s="836"/>
      <c r="L36" s="836"/>
      <c r="M36" s="836"/>
      <c r="N36" s="836"/>
      <c r="O36" s="836"/>
      <c r="P36" s="837"/>
      <c r="Q36" s="838">
        <v>821</v>
      </c>
      <c r="R36" s="839"/>
      <c r="S36" s="839"/>
      <c r="T36" s="839"/>
      <c r="U36" s="839"/>
      <c r="V36" s="839">
        <v>790</v>
      </c>
      <c r="W36" s="839"/>
      <c r="X36" s="839"/>
      <c r="Y36" s="839"/>
      <c r="Z36" s="839"/>
      <c r="AA36" s="839">
        <v>31</v>
      </c>
      <c r="AB36" s="839"/>
      <c r="AC36" s="839"/>
      <c r="AD36" s="839"/>
      <c r="AE36" s="840"/>
      <c r="AF36" s="841">
        <v>31</v>
      </c>
      <c r="AG36" s="842"/>
      <c r="AH36" s="842"/>
      <c r="AI36" s="842"/>
      <c r="AJ36" s="843"/>
      <c r="AK36" s="910">
        <v>506</v>
      </c>
      <c r="AL36" s="911"/>
      <c r="AM36" s="911"/>
      <c r="AN36" s="911"/>
      <c r="AO36" s="911"/>
      <c r="AP36" s="911">
        <v>3766</v>
      </c>
      <c r="AQ36" s="911"/>
      <c r="AR36" s="911"/>
      <c r="AS36" s="911"/>
      <c r="AT36" s="911"/>
      <c r="AU36" s="911">
        <v>3766</v>
      </c>
      <c r="AV36" s="911"/>
      <c r="AW36" s="911"/>
      <c r="AX36" s="911"/>
      <c r="AY36" s="911"/>
      <c r="AZ36" s="912" t="s">
        <v>596</v>
      </c>
      <c r="BA36" s="912"/>
      <c r="BB36" s="912"/>
      <c r="BC36" s="912"/>
      <c r="BD36" s="912"/>
      <c r="BE36" s="908" t="s">
        <v>411</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412</v>
      </c>
      <c r="C37" s="836"/>
      <c r="D37" s="836"/>
      <c r="E37" s="836"/>
      <c r="F37" s="836"/>
      <c r="G37" s="836"/>
      <c r="H37" s="836"/>
      <c r="I37" s="836"/>
      <c r="J37" s="836"/>
      <c r="K37" s="836"/>
      <c r="L37" s="836"/>
      <c r="M37" s="836"/>
      <c r="N37" s="836"/>
      <c r="O37" s="836"/>
      <c r="P37" s="837"/>
      <c r="Q37" s="838">
        <v>1559</v>
      </c>
      <c r="R37" s="839"/>
      <c r="S37" s="839"/>
      <c r="T37" s="839"/>
      <c r="U37" s="839"/>
      <c r="V37" s="839">
        <v>1516</v>
      </c>
      <c r="W37" s="839"/>
      <c r="X37" s="839"/>
      <c r="Y37" s="839"/>
      <c r="Z37" s="839"/>
      <c r="AA37" s="839">
        <v>44</v>
      </c>
      <c r="AB37" s="839"/>
      <c r="AC37" s="839"/>
      <c r="AD37" s="839"/>
      <c r="AE37" s="840"/>
      <c r="AF37" s="841">
        <v>44</v>
      </c>
      <c r="AG37" s="842"/>
      <c r="AH37" s="842"/>
      <c r="AI37" s="842"/>
      <c r="AJ37" s="843"/>
      <c r="AK37" s="910">
        <v>1026</v>
      </c>
      <c r="AL37" s="911"/>
      <c r="AM37" s="911"/>
      <c r="AN37" s="911"/>
      <c r="AO37" s="911"/>
      <c r="AP37" s="911">
        <v>9097</v>
      </c>
      <c r="AQ37" s="911"/>
      <c r="AR37" s="911"/>
      <c r="AS37" s="911"/>
      <c r="AT37" s="911"/>
      <c r="AU37" s="911">
        <v>8351</v>
      </c>
      <c r="AV37" s="911"/>
      <c r="AW37" s="911"/>
      <c r="AX37" s="911"/>
      <c r="AY37" s="911"/>
      <c r="AZ37" s="912" t="s">
        <v>596</v>
      </c>
      <c r="BA37" s="912"/>
      <c r="BB37" s="912"/>
      <c r="BC37" s="912"/>
      <c r="BD37" s="912"/>
      <c r="BE37" s="908" t="s">
        <v>413</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t="s">
        <v>414</v>
      </c>
      <c r="C38" s="836"/>
      <c r="D38" s="836"/>
      <c r="E38" s="836"/>
      <c r="F38" s="836"/>
      <c r="G38" s="836"/>
      <c r="H38" s="836"/>
      <c r="I38" s="836"/>
      <c r="J38" s="836"/>
      <c r="K38" s="836"/>
      <c r="L38" s="836"/>
      <c r="M38" s="836"/>
      <c r="N38" s="836"/>
      <c r="O38" s="836"/>
      <c r="P38" s="837"/>
      <c r="Q38" s="838">
        <v>10</v>
      </c>
      <c r="R38" s="839"/>
      <c r="S38" s="839"/>
      <c r="T38" s="839"/>
      <c r="U38" s="839"/>
      <c r="V38" s="839">
        <v>8</v>
      </c>
      <c r="W38" s="839"/>
      <c r="X38" s="839"/>
      <c r="Y38" s="839"/>
      <c r="Z38" s="839"/>
      <c r="AA38" s="839">
        <v>2</v>
      </c>
      <c r="AB38" s="839"/>
      <c r="AC38" s="839"/>
      <c r="AD38" s="839"/>
      <c r="AE38" s="840"/>
      <c r="AF38" s="841">
        <v>2</v>
      </c>
      <c r="AG38" s="842"/>
      <c r="AH38" s="842"/>
      <c r="AI38" s="842"/>
      <c r="AJ38" s="843"/>
      <c r="AK38" s="910">
        <v>3</v>
      </c>
      <c r="AL38" s="911"/>
      <c r="AM38" s="911"/>
      <c r="AN38" s="911"/>
      <c r="AO38" s="911"/>
      <c r="AP38" s="911">
        <v>42</v>
      </c>
      <c r="AQ38" s="911"/>
      <c r="AR38" s="911"/>
      <c r="AS38" s="911"/>
      <c r="AT38" s="911"/>
      <c r="AU38" s="911">
        <v>42</v>
      </c>
      <c r="AV38" s="911"/>
      <c r="AW38" s="911"/>
      <c r="AX38" s="911"/>
      <c r="AY38" s="911"/>
      <c r="AZ38" s="912" t="s">
        <v>596</v>
      </c>
      <c r="BA38" s="912"/>
      <c r="BB38" s="912"/>
      <c r="BC38" s="912"/>
      <c r="BD38" s="912"/>
      <c r="BE38" s="908" t="s">
        <v>411</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416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3686</v>
      </c>
      <c r="AG63" s="922"/>
      <c r="AH63" s="922"/>
      <c r="AI63" s="922"/>
      <c r="AJ63" s="923"/>
      <c r="AK63" s="924"/>
      <c r="AL63" s="919"/>
      <c r="AM63" s="919"/>
      <c r="AN63" s="919"/>
      <c r="AO63" s="919"/>
      <c r="AP63" s="922">
        <v>29917</v>
      </c>
      <c r="AQ63" s="922"/>
      <c r="AR63" s="922"/>
      <c r="AS63" s="922"/>
      <c r="AT63" s="922"/>
      <c r="AU63" s="922">
        <v>23143</v>
      </c>
      <c r="AV63" s="922"/>
      <c r="AW63" s="922"/>
      <c r="AX63" s="922"/>
      <c r="AY63" s="922"/>
      <c r="AZ63" s="926"/>
      <c r="BA63" s="926"/>
      <c r="BB63" s="926"/>
      <c r="BC63" s="926"/>
      <c r="BD63" s="926"/>
      <c r="BE63" s="927"/>
      <c r="BF63" s="927"/>
      <c r="BG63" s="927"/>
      <c r="BH63" s="927"/>
      <c r="BI63" s="928"/>
      <c r="BJ63" s="929" t="s">
        <v>417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419</v>
      </c>
      <c r="B66" s="821"/>
      <c r="C66" s="821"/>
      <c r="D66" s="821"/>
      <c r="E66" s="821"/>
      <c r="F66" s="821"/>
      <c r="G66" s="821"/>
      <c r="H66" s="821"/>
      <c r="I66" s="821"/>
      <c r="J66" s="821"/>
      <c r="K66" s="821"/>
      <c r="L66" s="821"/>
      <c r="M66" s="821"/>
      <c r="N66" s="821"/>
      <c r="O66" s="821"/>
      <c r="P66" s="822"/>
      <c r="Q66" s="797" t="s">
        <v>392</v>
      </c>
      <c r="R66" s="798"/>
      <c r="S66" s="798"/>
      <c r="T66" s="798"/>
      <c r="U66" s="799"/>
      <c r="V66" s="797" t="s">
        <v>420</v>
      </c>
      <c r="W66" s="798"/>
      <c r="X66" s="798"/>
      <c r="Y66" s="798"/>
      <c r="Z66" s="799"/>
      <c r="AA66" s="797" t="s">
        <v>421</v>
      </c>
      <c r="AB66" s="798"/>
      <c r="AC66" s="798"/>
      <c r="AD66" s="798"/>
      <c r="AE66" s="799"/>
      <c r="AF66" s="932" t="s">
        <v>422</v>
      </c>
      <c r="AG66" s="893"/>
      <c r="AH66" s="893"/>
      <c r="AI66" s="893"/>
      <c r="AJ66" s="933"/>
      <c r="AK66" s="797" t="s">
        <v>423</v>
      </c>
      <c r="AL66" s="821"/>
      <c r="AM66" s="821"/>
      <c r="AN66" s="821"/>
      <c r="AO66" s="822"/>
      <c r="AP66" s="797" t="s">
        <v>424</v>
      </c>
      <c r="AQ66" s="798"/>
      <c r="AR66" s="798"/>
      <c r="AS66" s="798"/>
      <c r="AT66" s="799"/>
      <c r="AU66" s="797" t="s">
        <v>425</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597</v>
      </c>
      <c r="C68" s="950"/>
      <c r="D68" s="950"/>
      <c r="E68" s="950"/>
      <c r="F68" s="950"/>
      <c r="G68" s="950"/>
      <c r="H68" s="950"/>
      <c r="I68" s="950"/>
      <c r="J68" s="950"/>
      <c r="K68" s="950"/>
      <c r="L68" s="950"/>
      <c r="M68" s="950"/>
      <c r="N68" s="950"/>
      <c r="O68" s="950"/>
      <c r="P68" s="951"/>
      <c r="Q68" s="952">
        <v>67</v>
      </c>
      <c r="R68" s="946"/>
      <c r="S68" s="946"/>
      <c r="T68" s="946"/>
      <c r="U68" s="946"/>
      <c r="V68" s="946">
        <v>63</v>
      </c>
      <c r="W68" s="946"/>
      <c r="X68" s="946"/>
      <c r="Y68" s="946"/>
      <c r="Z68" s="946"/>
      <c r="AA68" s="946">
        <v>4</v>
      </c>
      <c r="AB68" s="946"/>
      <c r="AC68" s="946"/>
      <c r="AD68" s="946"/>
      <c r="AE68" s="946"/>
      <c r="AF68" s="946">
        <v>4</v>
      </c>
      <c r="AG68" s="946"/>
      <c r="AH68" s="946"/>
      <c r="AI68" s="946"/>
      <c r="AJ68" s="946"/>
      <c r="AK68" s="946" t="s">
        <v>596</v>
      </c>
      <c r="AL68" s="946"/>
      <c r="AM68" s="946"/>
      <c r="AN68" s="946"/>
      <c r="AO68" s="946"/>
      <c r="AP68" s="946" t="s">
        <v>596</v>
      </c>
      <c r="AQ68" s="946"/>
      <c r="AR68" s="946"/>
      <c r="AS68" s="946"/>
      <c r="AT68" s="946"/>
      <c r="AU68" s="946" t="s">
        <v>596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598</v>
      </c>
      <c r="C69" s="954"/>
      <c r="D69" s="954"/>
      <c r="E69" s="954"/>
      <c r="F69" s="954"/>
      <c r="G69" s="954"/>
      <c r="H69" s="954"/>
      <c r="I69" s="954"/>
      <c r="J69" s="954"/>
      <c r="K69" s="954"/>
      <c r="L69" s="954"/>
      <c r="M69" s="954"/>
      <c r="N69" s="954"/>
      <c r="O69" s="954"/>
      <c r="P69" s="955"/>
      <c r="Q69" s="956">
        <v>299</v>
      </c>
      <c r="R69" s="911"/>
      <c r="S69" s="911"/>
      <c r="T69" s="911"/>
      <c r="U69" s="911"/>
      <c r="V69" s="911">
        <v>299</v>
      </c>
      <c r="W69" s="911"/>
      <c r="X69" s="911"/>
      <c r="Y69" s="911"/>
      <c r="Z69" s="911"/>
      <c r="AA69" s="911">
        <v>0</v>
      </c>
      <c r="AB69" s="911"/>
      <c r="AC69" s="911"/>
      <c r="AD69" s="911"/>
      <c r="AE69" s="911"/>
      <c r="AF69" s="911">
        <v>708</v>
      </c>
      <c r="AG69" s="911"/>
      <c r="AH69" s="911"/>
      <c r="AI69" s="911"/>
      <c r="AJ69" s="911"/>
      <c r="AK69" s="911" t="s">
        <v>596</v>
      </c>
      <c r="AL69" s="911"/>
      <c r="AM69" s="911"/>
      <c r="AN69" s="911"/>
      <c r="AO69" s="911"/>
      <c r="AP69" s="911" t="s">
        <v>596</v>
      </c>
      <c r="AQ69" s="911"/>
      <c r="AR69" s="911"/>
      <c r="AS69" s="911"/>
      <c r="AT69" s="911"/>
      <c r="AU69" s="911" t="s">
        <v>596</v>
      </c>
      <c r="AV69" s="911"/>
      <c r="AW69" s="911"/>
      <c r="AX69" s="911"/>
      <c r="AY69" s="911"/>
      <c r="AZ69" s="957" t="s">
        <v>601</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599</v>
      </c>
      <c r="C70" s="954"/>
      <c r="D70" s="954"/>
      <c r="E70" s="954"/>
      <c r="F70" s="954"/>
      <c r="G70" s="954"/>
      <c r="H70" s="954"/>
      <c r="I70" s="954"/>
      <c r="J70" s="954"/>
      <c r="K70" s="954"/>
      <c r="L70" s="954"/>
      <c r="M70" s="954"/>
      <c r="N70" s="954"/>
      <c r="O70" s="954"/>
      <c r="P70" s="955"/>
      <c r="Q70" s="956">
        <v>254</v>
      </c>
      <c r="R70" s="911"/>
      <c r="S70" s="911"/>
      <c r="T70" s="911"/>
      <c r="U70" s="911"/>
      <c r="V70" s="911">
        <v>245</v>
      </c>
      <c r="W70" s="911"/>
      <c r="X70" s="911"/>
      <c r="Y70" s="911"/>
      <c r="Z70" s="911"/>
      <c r="AA70" s="911">
        <v>10</v>
      </c>
      <c r="AB70" s="911"/>
      <c r="AC70" s="911"/>
      <c r="AD70" s="911"/>
      <c r="AE70" s="911"/>
      <c r="AF70" s="911">
        <v>10</v>
      </c>
      <c r="AG70" s="911"/>
      <c r="AH70" s="911"/>
      <c r="AI70" s="911"/>
      <c r="AJ70" s="911"/>
      <c r="AK70" s="911" t="s">
        <v>596</v>
      </c>
      <c r="AL70" s="911"/>
      <c r="AM70" s="911"/>
      <c r="AN70" s="911"/>
      <c r="AO70" s="911"/>
      <c r="AP70" s="911" t="s">
        <v>596</v>
      </c>
      <c r="AQ70" s="911"/>
      <c r="AR70" s="911"/>
      <c r="AS70" s="911"/>
      <c r="AT70" s="911"/>
      <c r="AU70" s="911" t="s">
        <v>596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600</v>
      </c>
      <c r="C71" s="954"/>
      <c r="D71" s="954"/>
      <c r="E71" s="954"/>
      <c r="F71" s="954"/>
      <c r="G71" s="954"/>
      <c r="H71" s="954"/>
      <c r="I71" s="954"/>
      <c r="J71" s="954"/>
      <c r="K71" s="954"/>
      <c r="L71" s="954"/>
      <c r="M71" s="954"/>
      <c r="N71" s="954"/>
      <c r="O71" s="954"/>
      <c r="P71" s="955"/>
      <c r="Q71" s="956">
        <v>257193</v>
      </c>
      <c r="R71" s="911"/>
      <c r="S71" s="911"/>
      <c r="T71" s="911"/>
      <c r="U71" s="911"/>
      <c r="V71" s="911">
        <v>247302</v>
      </c>
      <c r="W71" s="911"/>
      <c r="X71" s="911"/>
      <c r="Y71" s="911"/>
      <c r="Z71" s="911"/>
      <c r="AA71" s="911">
        <v>9891</v>
      </c>
      <c r="AB71" s="911"/>
      <c r="AC71" s="911"/>
      <c r="AD71" s="911"/>
      <c r="AE71" s="911"/>
      <c r="AF71" s="911">
        <v>9891</v>
      </c>
      <c r="AG71" s="911"/>
      <c r="AH71" s="911"/>
      <c r="AI71" s="911"/>
      <c r="AJ71" s="911"/>
      <c r="AK71" s="911" t="s">
        <v>596</v>
      </c>
      <c r="AL71" s="911"/>
      <c r="AM71" s="911"/>
      <c r="AN71" s="911"/>
      <c r="AO71" s="911"/>
      <c r="AP71" s="911" t="s">
        <v>596</v>
      </c>
      <c r="AQ71" s="911"/>
      <c r="AR71" s="911"/>
      <c r="AS71" s="911"/>
      <c r="AT71" s="911"/>
      <c r="AU71" s="911" t="s">
        <v>596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426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10613</v>
      </c>
      <c r="AG88" s="922"/>
      <c r="AH88" s="922"/>
      <c r="AI88" s="922"/>
      <c r="AJ88" s="922"/>
      <c r="AK88" s="919"/>
      <c r="AL88" s="919"/>
      <c r="AM88" s="919"/>
      <c r="AN88" s="919"/>
      <c r="AO88" s="919"/>
      <c r="AP88" s="922" t="s">
        <v>619</v>
      </c>
      <c r="AQ88" s="922"/>
      <c r="AR88" s="922"/>
      <c r="AS88" s="922"/>
      <c r="AT88" s="922"/>
      <c r="AU88" s="922" t="s">
        <v>620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427</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189</v>
      </c>
      <c r="CS102" s="930"/>
      <c r="CT102" s="930"/>
      <c r="CU102" s="930"/>
      <c r="CV102" s="973"/>
      <c r="CW102" s="972">
        <v>22</v>
      </c>
      <c r="CX102" s="930"/>
      <c r="CY102" s="930"/>
      <c r="CZ102" s="930"/>
      <c r="DA102" s="973"/>
      <c r="DB102" s="972" t="s">
        <v>619</v>
      </c>
      <c r="DC102" s="930"/>
      <c r="DD102" s="930"/>
      <c r="DE102" s="930"/>
      <c r="DF102" s="973"/>
      <c r="DG102" s="972" t="s">
        <v>624</v>
      </c>
      <c r="DH102" s="930"/>
      <c r="DI102" s="930"/>
      <c r="DJ102" s="930"/>
      <c r="DK102" s="973"/>
      <c r="DL102" s="972" t="s">
        <v>619</v>
      </c>
      <c r="DM102" s="930"/>
      <c r="DN102" s="930"/>
      <c r="DO102" s="930"/>
      <c r="DP102" s="973"/>
      <c r="DQ102" s="972">
        <v>392</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428</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429</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432</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433</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434</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435</v>
      </c>
      <c r="AB109" s="975"/>
      <c r="AC109" s="975"/>
      <c r="AD109" s="975"/>
      <c r="AE109" s="976"/>
      <c r="AF109" s="974" t="s">
        <v>307</v>
      </c>
      <c r="AG109" s="975"/>
      <c r="AH109" s="975"/>
      <c r="AI109" s="975"/>
      <c r="AJ109" s="976"/>
      <c r="AK109" s="974" t="s">
        <v>306</v>
      </c>
      <c r="AL109" s="975"/>
      <c r="AM109" s="975"/>
      <c r="AN109" s="975"/>
      <c r="AO109" s="976"/>
      <c r="AP109" s="974" t="s">
        <v>436</v>
      </c>
      <c r="AQ109" s="975"/>
      <c r="AR109" s="975"/>
      <c r="AS109" s="975"/>
      <c r="AT109" s="977"/>
      <c r="AU109" s="994" t="s">
        <v>434</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435</v>
      </c>
      <c r="BR109" s="975"/>
      <c r="BS109" s="975"/>
      <c r="BT109" s="975"/>
      <c r="BU109" s="976"/>
      <c r="BV109" s="974" t="s">
        <v>307</v>
      </c>
      <c r="BW109" s="975"/>
      <c r="BX109" s="975"/>
      <c r="BY109" s="975"/>
      <c r="BZ109" s="976"/>
      <c r="CA109" s="974" t="s">
        <v>306</v>
      </c>
      <c r="CB109" s="975"/>
      <c r="CC109" s="975"/>
      <c r="CD109" s="975"/>
      <c r="CE109" s="976"/>
      <c r="CF109" s="995" t="s">
        <v>436</v>
      </c>
      <c r="CG109" s="995"/>
      <c r="CH109" s="995"/>
      <c r="CI109" s="995"/>
      <c r="CJ109" s="995"/>
      <c r="CK109" s="974" t="s">
        <v>437</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435</v>
      </c>
      <c r="DH109" s="975"/>
      <c r="DI109" s="975"/>
      <c r="DJ109" s="975"/>
      <c r="DK109" s="976"/>
      <c r="DL109" s="974" t="s">
        <v>307</v>
      </c>
      <c r="DM109" s="975"/>
      <c r="DN109" s="975"/>
      <c r="DO109" s="975"/>
      <c r="DP109" s="976"/>
      <c r="DQ109" s="974" t="s">
        <v>306</v>
      </c>
      <c r="DR109" s="975"/>
      <c r="DS109" s="975"/>
      <c r="DT109" s="975"/>
      <c r="DU109" s="976"/>
      <c r="DV109" s="974" t="s">
        <v>436</v>
      </c>
      <c r="DW109" s="975"/>
      <c r="DX109" s="975"/>
      <c r="DY109" s="975"/>
      <c r="DZ109" s="977"/>
    </row>
    <row r="110" spans="1:131" s="246" customFormat="1" ht="26.25" customHeight="1" x14ac:dyDescent="0.15">
      <c r="A110" s="978" t="s">
        <v>438</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4385513</v>
      </c>
      <c r="AB110" s="982"/>
      <c r="AC110" s="982"/>
      <c r="AD110" s="982"/>
      <c r="AE110" s="983"/>
      <c r="AF110" s="984">
        <v>4288618</v>
      </c>
      <c r="AG110" s="982"/>
      <c r="AH110" s="982"/>
      <c r="AI110" s="982"/>
      <c r="AJ110" s="983"/>
      <c r="AK110" s="984">
        <v>3967898</v>
      </c>
      <c r="AL110" s="982"/>
      <c r="AM110" s="982"/>
      <c r="AN110" s="982"/>
      <c r="AO110" s="983"/>
      <c r="AP110" s="985">
        <v>20.6</v>
      </c>
      <c r="AQ110" s="986"/>
      <c r="AR110" s="986"/>
      <c r="AS110" s="986"/>
      <c r="AT110" s="987"/>
      <c r="AU110" s="988" t="s">
        <v>73</v>
      </c>
      <c r="AV110" s="989"/>
      <c r="AW110" s="989"/>
      <c r="AX110" s="989"/>
      <c r="AY110" s="989"/>
      <c r="AZ110" s="1030" t="s">
        <v>439</v>
      </c>
      <c r="BA110" s="979"/>
      <c r="BB110" s="979"/>
      <c r="BC110" s="979"/>
      <c r="BD110" s="979"/>
      <c r="BE110" s="979"/>
      <c r="BF110" s="979"/>
      <c r="BG110" s="979"/>
      <c r="BH110" s="979"/>
      <c r="BI110" s="979"/>
      <c r="BJ110" s="979"/>
      <c r="BK110" s="979"/>
      <c r="BL110" s="979"/>
      <c r="BM110" s="979"/>
      <c r="BN110" s="979"/>
      <c r="BO110" s="979"/>
      <c r="BP110" s="980"/>
      <c r="BQ110" s="1016">
        <v>35110172</v>
      </c>
      <c r="BR110" s="1017"/>
      <c r="BS110" s="1017"/>
      <c r="BT110" s="1017"/>
      <c r="BU110" s="1017"/>
      <c r="BV110" s="1017">
        <v>33834337</v>
      </c>
      <c r="BW110" s="1017"/>
      <c r="BX110" s="1017"/>
      <c r="BY110" s="1017"/>
      <c r="BZ110" s="1017"/>
      <c r="CA110" s="1017">
        <v>33136677</v>
      </c>
      <c r="CB110" s="1017"/>
      <c r="CC110" s="1017"/>
      <c r="CD110" s="1017"/>
      <c r="CE110" s="1017"/>
      <c r="CF110" s="1031">
        <v>172.2</v>
      </c>
      <c r="CG110" s="1032"/>
      <c r="CH110" s="1032"/>
      <c r="CI110" s="1032"/>
      <c r="CJ110" s="1032"/>
      <c r="CK110" s="1033" t="s">
        <v>440</v>
      </c>
      <c r="CL110" s="1034"/>
      <c r="CM110" s="1013" t="s">
        <v>441</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417</v>
      </c>
      <c r="DH110" s="1017"/>
      <c r="DI110" s="1017"/>
      <c r="DJ110" s="1017"/>
      <c r="DK110" s="1017"/>
      <c r="DL110" s="1017" t="s">
        <v>417</v>
      </c>
      <c r="DM110" s="1017"/>
      <c r="DN110" s="1017"/>
      <c r="DO110" s="1017"/>
      <c r="DP110" s="1017"/>
      <c r="DQ110" s="1017" t="s">
        <v>442</v>
      </c>
      <c r="DR110" s="1017"/>
      <c r="DS110" s="1017"/>
      <c r="DT110" s="1017"/>
      <c r="DU110" s="1017"/>
      <c r="DV110" s="1018" t="s">
        <v>417</v>
      </c>
      <c r="DW110" s="1018"/>
      <c r="DX110" s="1018"/>
      <c r="DY110" s="1018"/>
      <c r="DZ110" s="1019"/>
    </row>
    <row r="111" spans="1:131" s="246" customFormat="1" ht="26.25" customHeight="1" x14ac:dyDescent="0.15">
      <c r="A111" s="1020" t="s">
        <v>443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417</v>
      </c>
      <c r="AB111" s="1024"/>
      <c r="AC111" s="1024"/>
      <c r="AD111" s="1024"/>
      <c r="AE111" s="1025"/>
      <c r="AF111" s="1026" t="s">
        <v>442</v>
      </c>
      <c r="AG111" s="1024"/>
      <c r="AH111" s="1024"/>
      <c r="AI111" s="1024"/>
      <c r="AJ111" s="1025"/>
      <c r="AK111" s="1026" t="s">
        <v>417</v>
      </c>
      <c r="AL111" s="1024"/>
      <c r="AM111" s="1024"/>
      <c r="AN111" s="1024"/>
      <c r="AO111" s="1025"/>
      <c r="AP111" s="1027" t="s">
        <v>417</v>
      </c>
      <c r="AQ111" s="1028"/>
      <c r="AR111" s="1028"/>
      <c r="AS111" s="1028"/>
      <c r="AT111" s="1029"/>
      <c r="AU111" s="990"/>
      <c r="AV111" s="991"/>
      <c r="AW111" s="991"/>
      <c r="AX111" s="991"/>
      <c r="AY111" s="991"/>
      <c r="AZ111" s="1039" t="s">
        <v>444</v>
      </c>
      <c r="BA111" s="1040"/>
      <c r="BB111" s="1040"/>
      <c r="BC111" s="1040"/>
      <c r="BD111" s="1040"/>
      <c r="BE111" s="1040"/>
      <c r="BF111" s="1040"/>
      <c r="BG111" s="1040"/>
      <c r="BH111" s="1040"/>
      <c r="BI111" s="1040"/>
      <c r="BJ111" s="1040"/>
      <c r="BK111" s="1040"/>
      <c r="BL111" s="1040"/>
      <c r="BM111" s="1040"/>
      <c r="BN111" s="1040"/>
      <c r="BO111" s="1040"/>
      <c r="BP111" s="1041"/>
      <c r="BQ111" s="1009">
        <v>98643</v>
      </c>
      <c r="BR111" s="1010"/>
      <c r="BS111" s="1010"/>
      <c r="BT111" s="1010"/>
      <c r="BU111" s="1010"/>
      <c r="BV111" s="1010">
        <v>59880</v>
      </c>
      <c r="BW111" s="1010"/>
      <c r="BX111" s="1010"/>
      <c r="BY111" s="1010"/>
      <c r="BZ111" s="1010"/>
      <c r="CA111" s="1010">
        <v>29949</v>
      </c>
      <c r="CB111" s="1010"/>
      <c r="CC111" s="1010"/>
      <c r="CD111" s="1010"/>
      <c r="CE111" s="1010"/>
      <c r="CF111" s="1004">
        <v>0.2</v>
      </c>
      <c r="CG111" s="1005"/>
      <c r="CH111" s="1005"/>
      <c r="CI111" s="1005"/>
      <c r="CJ111" s="1005"/>
      <c r="CK111" s="1035"/>
      <c r="CL111" s="1036"/>
      <c r="CM111" s="1006" t="s">
        <v>445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446</v>
      </c>
      <c r="DH111" s="1010"/>
      <c r="DI111" s="1010"/>
      <c r="DJ111" s="1010"/>
      <c r="DK111" s="1010"/>
      <c r="DL111" s="1010" t="s">
        <v>417</v>
      </c>
      <c r="DM111" s="1010"/>
      <c r="DN111" s="1010"/>
      <c r="DO111" s="1010"/>
      <c r="DP111" s="1010"/>
      <c r="DQ111" s="1010" t="s">
        <v>447</v>
      </c>
      <c r="DR111" s="1010"/>
      <c r="DS111" s="1010"/>
      <c r="DT111" s="1010"/>
      <c r="DU111" s="1010"/>
      <c r="DV111" s="1011" t="s">
        <v>447</v>
      </c>
      <c r="DW111" s="1011"/>
      <c r="DX111" s="1011"/>
      <c r="DY111" s="1011"/>
      <c r="DZ111" s="1012"/>
    </row>
    <row r="112" spans="1:131" s="246" customFormat="1" ht="26.25" customHeight="1" x14ac:dyDescent="0.15">
      <c r="A112" s="1042" t="s">
        <v>448</v>
      </c>
      <c r="B112" s="1043"/>
      <c r="C112" s="1040" t="s">
        <v>449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417</v>
      </c>
      <c r="AB112" s="1049"/>
      <c r="AC112" s="1049"/>
      <c r="AD112" s="1049"/>
      <c r="AE112" s="1050"/>
      <c r="AF112" s="1051" t="s">
        <v>417</v>
      </c>
      <c r="AG112" s="1049"/>
      <c r="AH112" s="1049"/>
      <c r="AI112" s="1049"/>
      <c r="AJ112" s="1050"/>
      <c r="AK112" s="1051" t="s">
        <v>446</v>
      </c>
      <c r="AL112" s="1049"/>
      <c r="AM112" s="1049"/>
      <c r="AN112" s="1049"/>
      <c r="AO112" s="1050"/>
      <c r="AP112" s="1052" t="s">
        <v>417</v>
      </c>
      <c r="AQ112" s="1053"/>
      <c r="AR112" s="1053"/>
      <c r="AS112" s="1053"/>
      <c r="AT112" s="1054"/>
      <c r="AU112" s="990"/>
      <c r="AV112" s="991"/>
      <c r="AW112" s="991"/>
      <c r="AX112" s="991"/>
      <c r="AY112" s="991"/>
      <c r="AZ112" s="1039" t="s">
        <v>450</v>
      </c>
      <c r="BA112" s="1040"/>
      <c r="BB112" s="1040"/>
      <c r="BC112" s="1040"/>
      <c r="BD112" s="1040"/>
      <c r="BE112" s="1040"/>
      <c r="BF112" s="1040"/>
      <c r="BG112" s="1040"/>
      <c r="BH112" s="1040"/>
      <c r="BI112" s="1040"/>
      <c r="BJ112" s="1040"/>
      <c r="BK112" s="1040"/>
      <c r="BL112" s="1040"/>
      <c r="BM112" s="1040"/>
      <c r="BN112" s="1040"/>
      <c r="BO112" s="1040"/>
      <c r="BP112" s="1041"/>
      <c r="BQ112" s="1009">
        <v>26881362</v>
      </c>
      <c r="BR112" s="1010"/>
      <c r="BS112" s="1010"/>
      <c r="BT112" s="1010"/>
      <c r="BU112" s="1010"/>
      <c r="BV112" s="1010">
        <v>24248965</v>
      </c>
      <c r="BW112" s="1010"/>
      <c r="BX112" s="1010"/>
      <c r="BY112" s="1010"/>
      <c r="BZ112" s="1010"/>
      <c r="CA112" s="1010">
        <v>23143247</v>
      </c>
      <c r="CB112" s="1010"/>
      <c r="CC112" s="1010"/>
      <c r="CD112" s="1010"/>
      <c r="CE112" s="1010"/>
      <c r="CF112" s="1004">
        <v>120.3</v>
      </c>
      <c r="CG112" s="1005"/>
      <c r="CH112" s="1005"/>
      <c r="CI112" s="1005"/>
      <c r="CJ112" s="1005"/>
      <c r="CK112" s="1035"/>
      <c r="CL112" s="1036"/>
      <c r="CM112" s="1006" t="s">
        <v>451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417</v>
      </c>
      <c r="DH112" s="1010"/>
      <c r="DI112" s="1010"/>
      <c r="DJ112" s="1010"/>
      <c r="DK112" s="1010"/>
      <c r="DL112" s="1010" t="s">
        <v>447</v>
      </c>
      <c r="DM112" s="1010"/>
      <c r="DN112" s="1010"/>
      <c r="DO112" s="1010"/>
      <c r="DP112" s="1010"/>
      <c r="DQ112" s="1010" t="s">
        <v>417</v>
      </c>
      <c r="DR112" s="1010"/>
      <c r="DS112" s="1010"/>
      <c r="DT112" s="1010"/>
      <c r="DU112" s="1010"/>
      <c r="DV112" s="1011" t="s">
        <v>446</v>
      </c>
      <c r="DW112" s="1011"/>
      <c r="DX112" s="1011"/>
      <c r="DY112" s="1011"/>
      <c r="DZ112" s="1012"/>
    </row>
    <row r="113" spans="1:130" s="246" customFormat="1" ht="26.25" customHeight="1" x14ac:dyDescent="0.15">
      <c r="A113" s="1044"/>
      <c r="B113" s="1045"/>
      <c r="C113" s="1040" t="s">
        <v>452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3165731</v>
      </c>
      <c r="AB113" s="1024"/>
      <c r="AC113" s="1024"/>
      <c r="AD113" s="1024"/>
      <c r="AE113" s="1025"/>
      <c r="AF113" s="1026">
        <v>2974299</v>
      </c>
      <c r="AG113" s="1024"/>
      <c r="AH113" s="1024"/>
      <c r="AI113" s="1024"/>
      <c r="AJ113" s="1025"/>
      <c r="AK113" s="1026">
        <v>2794740</v>
      </c>
      <c r="AL113" s="1024"/>
      <c r="AM113" s="1024"/>
      <c r="AN113" s="1024"/>
      <c r="AO113" s="1025"/>
      <c r="AP113" s="1027">
        <v>14.5</v>
      </c>
      <c r="AQ113" s="1028"/>
      <c r="AR113" s="1028"/>
      <c r="AS113" s="1028"/>
      <c r="AT113" s="1029"/>
      <c r="AU113" s="990"/>
      <c r="AV113" s="991"/>
      <c r="AW113" s="991"/>
      <c r="AX113" s="991"/>
      <c r="AY113" s="991"/>
      <c r="AZ113" s="1039" t="s">
        <v>453</v>
      </c>
      <c r="BA113" s="1040"/>
      <c r="BB113" s="1040"/>
      <c r="BC113" s="1040"/>
      <c r="BD113" s="1040"/>
      <c r="BE113" s="1040"/>
      <c r="BF113" s="1040"/>
      <c r="BG113" s="1040"/>
      <c r="BH113" s="1040"/>
      <c r="BI113" s="1040"/>
      <c r="BJ113" s="1040"/>
      <c r="BK113" s="1040"/>
      <c r="BL113" s="1040"/>
      <c r="BM113" s="1040"/>
      <c r="BN113" s="1040"/>
      <c r="BO113" s="1040"/>
      <c r="BP113" s="1041"/>
      <c r="BQ113" s="1009" t="s">
        <v>417</v>
      </c>
      <c r="BR113" s="1010"/>
      <c r="BS113" s="1010"/>
      <c r="BT113" s="1010"/>
      <c r="BU113" s="1010"/>
      <c r="BV113" s="1010" t="s">
        <v>447</v>
      </c>
      <c r="BW113" s="1010"/>
      <c r="BX113" s="1010"/>
      <c r="BY113" s="1010"/>
      <c r="BZ113" s="1010"/>
      <c r="CA113" s="1010" t="s">
        <v>447</v>
      </c>
      <c r="CB113" s="1010"/>
      <c r="CC113" s="1010"/>
      <c r="CD113" s="1010"/>
      <c r="CE113" s="1010"/>
      <c r="CF113" s="1004" t="s">
        <v>446</v>
      </c>
      <c r="CG113" s="1005"/>
      <c r="CH113" s="1005"/>
      <c r="CI113" s="1005"/>
      <c r="CJ113" s="1005"/>
      <c r="CK113" s="1035"/>
      <c r="CL113" s="1036"/>
      <c r="CM113" s="1006" t="s">
        <v>454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446</v>
      </c>
      <c r="DH113" s="1049"/>
      <c r="DI113" s="1049"/>
      <c r="DJ113" s="1049"/>
      <c r="DK113" s="1050"/>
      <c r="DL113" s="1051" t="s">
        <v>447</v>
      </c>
      <c r="DM113" s="1049"/>
      <c r="DN113" s="1049"/>
      <c r="DO113" s="1049"/>
      <c r="DP113" s="1050"/>
      <c r="DQ113" s="1051" t="s">
        <v>417</v>
      </c>
      <c r="DR113" s="1049"/>
      <c r="DS113" s="1049"/>
      <c r="DT113" s="1049"/>
      <c r="DU113" s="1050"/>
      <c r="DV113" s="1052" t="s">
        <v>446</v>
      </c>
      <c r="DW113" s="1053"/>
      <c r="DX113" s="1053"/>
      <c r="DY113" s="1053"/>
      <c r="DZ113" s="1054"/>
    </row>
    <row r="114" spans="1:130" s="246" customFormat="1" ht="26.25" customHeight="1" x14ac:dyDescent="0.15">
      <c r="A114" s="1044"/>
      <c r="B114" s="1045"/>
      <c r="C114" s="1040" t="s">
        <v>455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447</v>
      </c>
      <c r="AB114" s="1049"/>
      <c r="AC114" s="1049"/>
      <c r="AD114" s="1049"/>
      <c r="AE114" s="1050"/>
      <c r="AF114" s="1051" t="s">
        <v>417</v>
      </c>
      <c r="AG114" s="1049"/>
      <c r="AH114" s="1049"/>
      <c r="AI114" s="1049"/>
      <c r="AJ114" s="1050"/>
      <c r="AK114" s="1051" t="s">
        <v>446</v>
      </c>
      <c r="AL114" s="1049"/>
      <c r="AM114" s="1049"/>
      <c r="AN114" s="1049"/>
      <c r="AO114" s="1050"/>
      <c r="AP114" s="1052" t="s">
        <v>446</v>
      </c>
      <c r="AQ114" s="1053"/>
      <c r="AR114" s="1053"/>
      <c r="AS114" s="1053"/>
      <c r="AT114" s="1054"/>
      <c r="AU114" s="990"/>
      <c r="AV114" s="991"/>
      <c r="AW114" s="991"/>
      <c r="AX114" s="991"/>
      <c r="AY114" s="991"/>
      <c r="AZ114" s="1039" t="s">
        <v>456</v>
      </c>
      <c r="BA114" s="1040"/>
      <c r="BB114" s="1040"/>
      <c r="BC114" s="1040"/>
      <c r="BD114" s="1040"/>
      <c r="BE114" s="1040"/>
      <c r="BF114" s="1040"/>
      <c r="BG114" s="1040"/>
      <c r="BH114" s="1040"/>
      <c r="BI114" s="1040"/>
      <c r="BJ114" s="1040"/>
      <c r="BK114" s="1040"/>
      <c r="BL114" s="1040"/>
      <c r="BM114" s="1040"/>
      <c r="BN114" s="1040"/>
      <c r="BO114" s="1040"/>
      <c r="BP114" s="1041"/>
      <c r="BQ114" s="1009">
        <v>6202668</v>
      </c>
      <c r="BR114" s="1010"/>
      <c r="BS114" s="1010"/>
      <c r="BT114" s="1010"/>
      <c r="BU114" s="1010"/>
      <c r="BV114" s="1010">
        <v>6140858</v>
      </c>
      <c r="BW114" s="1010"/>
      <c r="BX114" s="1010"/>
      <c r="BY114" s="1010"/>
      <c r="BZ114" s="1010"/>
      <c r="CA114" s="1010">
        <v>5614215</v>
      </c>
      <c r="CB114" s="1010"/>
      <c r="CC114" s="1010"/>
      <c r="CD114" s="1010"/>
      <c r="CE114" s="1010"/>
      <c r="CF114" s="1004">
        <v>29.2</v>
      </c>
      <c r="CG114" s="1005"/>
      <c r="CH114" s="1005"/>
      <c r="CI114" s="1005"/>
      <c r="CJ114" s="1005"/>
      <c r="CK114" s="1035"/>
      <c r="CL114" s="1036"/>
      <c r="CM114" s="1006" t="s">
        <v>457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417</v>
      </c>
      <c r="DH114" s="1049"/>
      <c r="DI114" s="1049"/>
      <c r="DJ114" s="1049"/>
      <c r="DK114" s="1050"/>
      <c r="DL114" s="1051" t="s">
        <v>447</v>
      </c>
      <c r="DM114" s="1049"/>
      <c r="DN114" s="1049"/>
      <c r="DO114" s="1049"/>
      <c r="DP114" s="1050"/>
      <c r="DQ114" s="1051" t="s">
        <v>417</v>
      </c>
      <c r="DR114" s="1049"/>
      <c r="DS114" s="1049"/>
      <c r="DT114" s="1049"/>
      <c r="DU114" s="1050"/>
      <c r="DV114" s="1052" t="s">
        <v>417</v>
      </c>
      <c r="DW114" s="1053"/>
      <c r="DX114" s="1053"/>
      <c r="DY114" s="1053"/>
      <c r="DZ114" s="1054"/>
    </row>
    <row r="115" spans="1:130" s="246" customFormat="1" ht="26.25" customHeight="1" x14ac:dyDescent="0.15">
      <c r="A115" s="1044"/>
      <c r="B115" s="1045"/>
      <c r="C115" s="1040" t="s">
        <v>458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32880</v>
      </c>
      <c r="AB115" s="1024"/>
      <c r="AC115" s="1024"/>
      <c r="AD115" s="1024"/>
      <c r="AE115" s="1025"/>
      <c r="AF115" s="1026">
        <v>32072</v>
      </c>
      <c r="AG115" s="1024"/>
      <c r="AH115" s="1024"/>
      <c r="AI115" s="1024"/>
      <c r="AJ115" s="1025"/>
      <c r="AK115" s="1026">
        <v>31149</v>
      </c>
      <c r="AL115" s="1024"/>
      <c r="AM115" s="1024"/>
      <c r="AN115" s="1024"/>
      <c r="AO115" s="1025"/>
      <c r="AP115" s="1027">
        <v>0.2</v>
      </c>
      <c r="AQ115" s="1028"/>
      <c r="AR115" s="1028"/>
      <c r="AS115" s="1028"/>
      <c r="AT115" s="1029"/>
      <c r="AU115" s="990"/>
      <c r="AV115" s="991"/>
      <c r="AW115" s="991"/>
      <c r="AX115" s="991"/>
      <c r="AY115" s="991"/>
      <c r="AZ115" s="1039" t="s">
        <v>459</v>
      </c>
      <c r="BA115" s="1040"/>
      <c r="BB115" s="1040"/>
      <c r="BC115" s="1040"/>
      <c r="BD115" s="1040"/>
      <c r="BE115" s="1040"/>
      <c r="BF115" s="1040"/>
      <c r="BG115" s="1040"/>
      <c r="BH115" s="1040"/>
      <c r="BI115" s="1040"/>
      <c r="BJ115" s="1040"/>
      <c r="BK115" s="1040"/>
      <c r="BL115" s="1040"/>
      <c r="BM115" s="1040"/>
      <c r="BN115" s="1040"/>
      <c r="BO115" s="1040"/>
      <c r="BP115" s="1041"/>
      <c r="BQ115" s="1009">
        <v>58816</v>
      </c>
      <c r="BR115" s="1010"/>
      <c r="BS115" s="1010"/>
      <c r="BT115" s="1010"/>
      <c r="BU115" s="1010"/>
      <c r="BV115" s="1010">
        <v>247831</v>
      </c>
      <c r="BW115" s="1010"/>
      <c r="BX115" s="1010"/>
      <c r="BY115" s="1010"/>
      <c r="BZ115" s="1010"/>
      <c r="CA115" s="1010">
        <v>391808</v>
      </c>
      <c r="CB115" s="1010"/>
      <c r="CC115" s="1010"/>
      <c r="CD115" s="1010"/>
      <c r="CE115" s="1010"/>
      <c r="CF115" s="1004">
        <v>2</v>
      </c>
      <c r="CG115" s="1005"/>
      <c r="CH115" s="1005"/>
      <c r="CI115" s="1005"/>
      <c r="CJ115" s="1005"/>
      <c r="CK115" s="1035"/>
      <c r="CL115" s="1036"/>
      <c r="CM115" s="1039" t="s">
        <v>460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8742</v>
      </c>
      <c r="DH115" s="1049"/>
      <c r="DI115" s="1049"/>
      <c r="DJ115" s="1049"/>
      <c r="DK115" s="1050"/>
      <c r="DL115" s="1051" t="s">
        <v>417</v>
      </c>
      <c r="DM115" s="1049"/>
      <c r="DN115" s="1049"/>
      <c r="DO115" s="1049"/>
      <c r="DP115" s="1050"/>
      <c r="DQ115" s="1051" t="s">
        <v>417</v>
      </c>
      <c r="DR115" s="1049"/>
      <c r="DS115" s="1049"/>
      <c r="DT115" s="1049"/>
      <c r="DU115" s="1050"/>
      <c r="DV115" s="1052" t="s">
        <v>447</v>
      </c>
      <c r="DW115" s="1053"/>
      <c r="DX115" s="1053"/>
      <c r="DY115" s="1053"/>
      <c r="DZ115" s="1054"/>
    </row>
    <row r="116" spans="1:130" s="246" customFormat="1" ht="26.25" customHeight="1" x14ac:dyDescent="0.15">
      <c r="A116" s="1046"/>
      <c r="B116" s="1047"/>
      <c r="C116" s="1055" t="s">
        <v>461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447</v>
      </c>
      <c r="AB116" s="1049"/>
      <c r="AC116" s="1049"/>
      <c r="AD116" s="1049"/>
      <c r="AE116" s="1050"/>
      <c r="AF116" s="1051" t="s">
        <v>417</v>
      </c>
      <c r="AG116" s="1049"/>
      <c r="AH116" s="1049"/>
      <c r="AI116" s="1049"/>
      <c r="AJ116" s="1050"/>
      <c r="AK116" s="1051" t="s">
        <v>417</v>
      </c>
      <c r="AL116" s="1049"/>
      <c r="AM116" s="1049"/>
      <c r="AN116" s="1049"/>
      <c r="AO116" s="1050"/>
      <c r="AP116" s="1052" t="s">
        <v>447</v>
      </c>
      <c r="AQ116" s="1053"/>
      <c r="AR116" s="1053"/>
      <c r="AS116" s="1053"/>
      <c r="AT116" s="1054"/>
      <c r="AU116" s="990"/>
      <c r="AV116" s="991"/>
      <c r="AW116" s="991"/>
      <c r="AX116" s="991"/>
      <c r="AY116" s="991"/>
      <c r="AZ116" s="1057" t="s">
        <v>462</v>
      </c>
      <c r="BA116" s="1058"/>
      <c r="BB116" s="1058"/>
      <c r="BC116" s="1058"/>
      <c r="BD116" s="1058"/>
      <c r="BE116" s="1058"/>
      <c r="BF116" s="1058"/>
      <c r="BG116" s="1058"/>
      <c r="BH116" s="1058"/>
      <c r="BI116" s="1058"/>
      <c r="BJ116" s="1058"/>
      <c r="BK116" s="1058"/>
      <c r="BL116" s="1058"/>
      <c r="BM116" s="1058"/>
      <c r="BN116" s="1058"/>
      <c r="BO116" s="1058"/>
      <c r="BP116" s="1059"/>
      <c r="BQ116" s="1009" t="s">
        <v>417</v>
      </c>
      <c r="BR116" s="1010"/>
      <c r="BS116" s="1010"/>
      <c r="BT116" s="1010"/>
      <c r="BU116" s="1010"/>
      <c r="BV116" s="1010" t="s">
        <v>417</v>
      </c>
      <c r="BW116" s="1010"/>
      <c r="BX116" s="1010"/>
      <c r="BY116" s="1010"/>
      <c r="BZ116" s="1010"/>
      <c r="CA116" s="1010" t="s">
        <v>417</v>
      </c>
      <c r="CB116" s="1010"/>
      <c r="CC116" s="1010"/>
      <c r="CD116" s="1010"/>
      <c r="CE116" s="1010"/>
      <c r="CF116" s="1004" t="s">
        <v>447</v>
      </c>
      <c r="CG116" s="1005"/>
      <c r="CH116" s="1005"/>
      <c r="CI116" s="1005"/>
      <c r="CJ116" s="1005"/>
      <c r="CK116" s="1035"/>
      <c r="CL116" s="1036"/>
      <c r="CM116" s="1006" t="s">
        <v>463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87150</v>
      </c>
      <c r="DH116" s="1049"/>
      <c r="DI116" s="1049"/>
      <c r="DJ116" s="1049"/>
      <c r="DK116" s="1050"/>
      <c r="DL116" s="1051">
        <v>58100</v>
      </c>
      <c r="DM116" s="1049"/>
      <c r="DN116" s="1049"/>
      <c r="DO116" s="1049"/>
      <c r="DP116" s="1050"/>
      <c r="DQ116" s="1051">
        <v>29050</v>
      </c>
      <c r="DR116" s="1049"/>
      <c r="DS116" s="1049"/>
      <c r="DT116" s="1049"/>
      <c r="DU116" s="1050"/>
      <c r="DV116" s="1052">
        <v>0.2</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464</v>
      </c>
      <c r="Z117" s="976"/>
      <c r="AA117" s="1066">
        <v>7584124</v>
      </c>
      <c r="AB117" s="1067"/>
      <c r="AC117" s="1067"/>
      <c r="AD117" s="1067"/>
      <c r="AE117" s="1068"/>
      <c r="AF117" s="1069">
        <v>7294989</v>
      </c>
      <c r="AG117" s="1067"/>
      <c r="AH117" s="1067"/>
      <c r="AI117" s="1067"/>
      <c r="AJ117" s="1068"/>
      <c r="AK117" s="1069">
        <v>6793787</v>
      </c>
      <c r="AL117" s="1067"/>
      <c r="AM117" s="1067"/>
      <c r="AN117" s="1067"/>
      <c r="AO117" s="1068"/>
      <c r="AP117" s="1070"/>
      <c r="AQ117" s="1071"/>
      <c r="AR117" s="1071"/>
      <c r="AS117" s="1071"/>
      <c r="AT117" s="1072"/>
      <c r="AU117" s="990"/>
      <c r="AV117" s="991"/>
      <c r="AW117" s="991"/>
      <c r="AX117" s="991"/>
      <c r="AY117" s="991"/>
      <c r="AZ117" s="1057" t="s">
        <v>465</v>
      </c>
      <c r="BA117" s="1058"/>
      <c r="BB117" s="1058"/>
      <c r="BC117" s="1058"/>
      <c r="BD117" s="1058"/>
      <c r="BE117" s="1058"/>
      <c r="BF117" s="1058"/>
      <c r="BG117" s="1058"/>
      <c r="BH117" s="1058"/>
      <c r="BI117" s="1058"/>
      <c r="BJ117" s="1058"/>
      <c r="BK117" s="1058"/>
      <c r="BL117" s="1058"/>
      <c r="BM117" s="1058"/>
      <c r="BN117" s="1058"/>
      <c r="BO117" s="1058"/>
      <c r="BP117" s="1059"/>
      <c r="BQ117" s="1009" t="s">
        <v>417</v>
      </c>
      <c r="BR117" s="1010"/>
      <c r="BS117" s="1010"/>
      <c r="BT117" s="1010"/>
      <c r="BU117" s="1010"/>
      <c r="BV117" s="1010" t="s">
        <v>446</v>
      </c>
      <c r="BW117" s="1010"/>
      <c r="BX117" s="1010"/>
      <c r="BY117" s="1010"/>
      <c r="BZ117" s="1010"/>
      <c r="CA117" s="1010" t="s">
        <v>417</v>
      </c>
      <c r="CB117" s="1010"/>
      <c r="CC117" s="1010"/>
      <c r="CD117" s="1010"/>
      <c r="CE117" s="1010"/>
      <c r="CF117" s="1004" t="s">
        <v>417</v>
      </c>
      <c r="CG117" s="1005"/>
      <c r="CH117" s="1005"/>
      <c r="CI117" s="1005"/>
      <c r="CJ117" s="1005"/>
      <c r="CK117" s="1035"/>
      <c r="CL117" s="1036"/>
      <c r="CM117" s="1006" t="s">
        <v>466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417</v>
      </c>
      <c r="DH117" s="1049"/>
      <c r="DI117" s="1049"/>
      <c r="DJ117" s="1049"/>
      <c r="DK117" s="1050"/>
      <c r="DL117" s="1051" t="s">
        <v>417</v>
      </c>
      <c r="DM117" s="1049"/>
      <c r="DN117" s="1049"/>
      <c r="DO117" s="1049"/>
      <c r="DP117" s="1050"/>
      <c r="DQ117" s="1051" t="s">
        <v>417</v>
      </c>
      <c r="DR117" s="1049"/>
      <c r="DS117" s="1049"/>
      <c r="DT117" s="1049"/>
      <c r="DU117" s="1050"/>
      <c r="DV117" s="1052" t="s">
        <v>446</v>
      </c>
      <c r="DW117" s="1053"/>
      <c r="DX117" s="1053"/>
      <c r="DY117" s="1053"/>
      <c r="DZ117" s="1054"/>
    </row>
    <row r="118" spans="1:130" s="246" customFormat="1" ht="26.25" customHeight="1" x14ac:dyDescent="0.15">
      <c r="A118" s="994" t="s">
        <v>437</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435</v>
      </c>
      <c r="AB118" s="975"/>
      <c r="AC118" s="975"/>
      <c r="AD118" s="975"/>
      <c r="AE118" s="976"/>
      <c r="AF118" s="974" t="s">
        <v>307</v>
      </c>
      <c r="AG118" s="975"/>
      <c r="AH118" s="975"/>
      <c r="AI118" s="975"/>
      <c r="AJ118" s="976"/>
      <c r="AK118" s="974" t="s">
        <v>306</v>
      </c>
      <c r="AL118" s="975"/>
      <c r="AM118" s="975"/>
      <c r="AN118" s="975"/>
      <c r="AO118" s="976"/>
      <c r="AP118" s="1061" t="s">
        <v>436</v>
      </c>
      <c r="AQ118" s="1062"/>
      <c r="AR118" s="1062"/>
      <c r="AS118" s="1062"/>
      <c r="AT118" s="1063"/>
      <c r="AU118" s="990"/>
      <c r="AV118" s="991"/>
      <c r="AW118" s="991"/>
      <c r="AX118" s="991"/>
      <c r="AY118" s="991"/>
      <c r="AZ118" s="1064" t="s">
        <v>467</v>
      </c>
      <c r="BA118" s="1055"/>
      <c r="BB118" s="1055"/>
      <c r="BC118" s="1055"/>
      <c r="BD118" s="1055"/>
      <c r="BE118" s="1055"/>
      <c r="BF118" s="1055"/>
      <c r="BG118" s="1055"/>
      <c r="BH118" s="1055"/>
      <c r="BI118" s="1055"/>
      <c r="BJ118" s="1055"/>
      <c r="BK118" s="1055"/>
      <c r="BL118" s="1055"/>
      <c r="BM118" s="1055"/>
      <c r="BN118" s="1055"/>
      <c r="BO118" s="1055"/>
      <c r="BP118" s="1056"/>
      <c r="BQ118" s="1087" t="s">
        <v>417</v>
      </c>
      <c r="BR118" s="1088"/>
      <c r="BS118" s="1088"/>
      <c r="BT118" s="1088"/>
      <c r="BU118" s="1088"/>
      <c r="BV118" s="1088" t="s">
        <v>417</v>
      </c>
      <c r="BW118" s="1088"/>
      <c r="BX118" s="1088"/>
      <c r="BY118" s="1088"/>
      <c r="BZ118" s="1088"/>
      <c r="CA118" s="1088" t="s">
        <v>417</v>
      </c>
      <c r="CB118" s="1088"/>
      <c r="CC118" s="1088"/>
      <c r="CD118" s="1088"/>
      <c r="CE118" s="1088"/>
      <c r="CF118" s="1004" t="s">
        <v>417</v>
      </c>
      <c r="CG118" s="1005"/>
      <c r="CH118" s="1005"/>
      <c r="CI118" s="1005"/>
      <c r="CJ118" s="1005"/>
      <c r="CK118" s="1035"/>
      <c r="CL118" s="1036"/>
      <c r="CM118" s="1006" t="s">
        <v>468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417</v>
      </c>
      <c r="DH118" s="1049"/>
      <c r="DI118" s="1049"/>
      <c r="DJ118" s="1049"/>
      <c r="DK118" s="1050"/>
      <c r="DL118" s="1051" t="s">
        <v>417</v>
      </c>
      <c r="DM118" s="1049"/>
      <c r="DN118" s="1049"/>
      <c r="DO118" s="1049"/>
      <c r="DP118" s="1050"/>
      <c r="DQ118" s="1051" t="s">
        <v>417</v>
      </c>
      <c r="DR118" s="1049"/>
      <c r="DS118" s="1049"/>
      <c r="DT118" s="1049"/>
      <c r="DU118" s="1050"/>
      <c r="DV118" s="1052" t="s">
        <v>417</v>
      </c>
      <c r="DW118" s="1053"/>
      <c r="DX118" s="1053"/>
      <c r="DY118" s="1053"/>
      <c r="DZ118" s="1054"/>
    </row>
    <row r="119" spans="1:130" s="246" customFormat="1" ht="26.25" customHeight="1" x14ac:dyDescent="0.15">
      <c r="A119" s="1148" t="s">
        <v>440</v>
      </c>
      <c r="B119" s="1034"/>
      <c r="C119" s="1013" t="s">
        <v>441</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417</v>
      </c>
      <c r="AB119" s="982"/>
      <c r="AC119" s="982"/>
      <c r="AD119" s="982"/>
      <c r="AE119" s="983"/>
      <c r="AF119" s="984" t="s">
        <v>417</v>
      </c>
      <c r="AG119" s="982"/>
      <c r="AH119" s="982"/>
      <c r="AI119" s="982"/>
      <c r="AJ119" s="983"/>
      <c r="AK119" s="984" t="s">
        <v>417</v>
      </c>
      <c r="AL119" s="982"/>
      <c r="AM119" s="982"/>
      <c r="AN119" s="982"/>
      <c r="AO119" s="983"/>
      <c r="AP119" s="985" t="s">
        <v>417</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469</v>
      </c>
      <c r="BP119" s="1096"/>
      <c r="BQ119" s="1087">
        <v>68351661</v>
      </c>
      <c r="BR119" s="1088"/>
      <c r="BS119" s="1088"/>
      <c r="BT119" s="1088"/>
      <c r="BU119" s="1088"/>
      <c r="BV119" s="1088">
        <v>64531871</v>
      </c>
      <c r="BW119" s="1088"/>
      <c r="BX119" s="1088"/>
      <c r="BY119" s="1088"/>
      <c r="BZ119" s="1088"/>
      <c r="CA119" s="1088">
        <v>62315896</v>
      </c>
      <c r="CB119" s="1088"/>
      <c r="CC119" s="1088"/>
      <c r="CD119" s="1088"/>
      <c r="CE119" s="1088"/>
      <c r="CF119" s="1089"/>
      <c r="CG119" s="1090"/>
      <c r="CH119" s="1090"/>
      <c r="CI119" s="1090"/>
      <c r="CJ119" s="1091"/>
      <c r="CK119" s="1037"/>
      <c r="CL119" s="1038"/>
      <c r="CM119" s="1092" t="s">
        <v>470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2751</v>
      </c>
      <c r="DH119" s="1074"/>
      <c r="DI119" s="1074"/>
      <c r="DJ119" s="1074"/>
      <c r="DK119" s="1075"/>
      <c r="DL119" s="1073">
        <v>1780</v>
      </c>
      <c r="DM119" s="1074"/>
      <c r="DN119" s="1074"/>
      <c r="DO119" s="1074"/>
      <c r="DP119" s="1075"/>
      <c r="DQ119" s="1073">
        <v>899</v>
      </c>
      <c r="DR119" s="1074"/>
      <c r="DS119" s="1074"/>
      <c r="DT119" s="1074"/>
      <c r="DU119" s="1075"/>
      <c r="DV119" s="1076">
        <v>0</v>
      </c>
      <c r="DW119" s="1077"/>
      <c r="DX119" s="1077"/>
      <c r="DY119" s="1077"/>
      <c r="DZ119" s="1078"/>
    </row>
    <row r="120" spans="1:130" s="246" customFormat="1" ht="26.25" customHeight="1" x14ac:dyDescent="0.15">
      <c r="A120" s="1149"/>
      <c r="B120" s="1036"/>
      <c r="C120" s="1006" t="s">
        <v>445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471</v>
      </c>
      <c r="AB120" s="1049"/>
      <c r="AC120" s="1049"/>
      <c r="AD120" s="1049"/>
      <c r="AE120" s="1050"/>
      <c r="AF120" s="1051" t="s">
        <v>472</v>
      </c>
      <c r="AG120" s="1049"/>
      <c r="AH120" s="1049"/>
      <c r="AI120" s="1049"/>
      <c r="AJ120" s="1050"/>
      <c r="AK120" s="1051" t="s">
        <v>417</v>
      </c>
      <c r="AL120" s="1049"/>
      <c r="AM120" s="1049"/>
      <c r="AN120" s="1049"/>
      <c r="AO120" s="1050"/>
      <c r="AP120" s="1052" t="s">
        <v>417</v>
      </c>
      <c r="AQ120" s="1053"/>
      <c r="AR120" s="1053"/>
      <c r="AS120" s="1053"/>
      <c r="AT120" s="1054"/>
      <c r="AU120" s="1079" t="s">
        <v>473</v>
      </c>
      <c r="AV120" s="1080"/>
      <c r="AW120" s="1080"/>
      <c r="AX120" s="1080"/>
      <c r="AY120" s="1081"/>
      <c r="AZ120" s="1030" t="s">
        <v>474</v>
      </c>
      <c r="BA120" s="979"/>
      <c r="BB120" s="979"/>
      <c r="BC120" s="979"/>
      <c r="BD120" s="979"/>
      <c r="BE120" s="979"/>
      <c r="BF120" s="979"/>
      <c r="BG120" s="979"/>
      <c r="BH120" s="979"/>
      <c r="BI120" s="979"/>
      <c r="BJ120" s="979"/>
      <c r="BK120" s="979"/>
      <c r="BL120" s="979"/>
      <c r="BM120" s="979"/>
      <c r="BN120" s="979"/>
      <c r="BO120" s="979"/>
      <c r="BP120" s="980"/>
      <c r="BQ120" s="1016">
        <v>14393669</v>
      </c>
      <c r="BR120" s="1017"/>
      <c r="BS120" s="1017"/>
      <c r="BT120" s="1017"/>
      <c r="BU120" s="1017"/>
      <c r="BV120" s="1017">
        <v>14174402</v>
      </c>
      <c r="BW120" s="1017"/>
      <c r="BX120" s="1017"/>
      <c r="BY120" s="1017"/>
      <c r="BZ120" s="1017"/>
      <c r="CA120" s="1017">
        <v>14449385</v>
      </c>
      <c r="CB120" s="1017"/>
      <c r="CC120" s="1017"/>
      <c r="CD120" s="1017"/>
      <c r="CE120" s="1017"/>
      <c r="CF120" s="1031">
        <v>75.099999999999994</v>
      </c>
      <c r="CG120" s="1032"/>
      <c r="CH120" s="1032"/>
      <c r="CI120" s="1032"/>
      <c r="CJ120" s="1032"/>
      <c r="CK120" s="1097" t="s">
        <v>475</v>
      </c>
      <c r="CL120" s="1098"/>
      <c r="CM120" s="1098"/>
      <c r="CN120" s="1098"/>
      <c r="CO120" s="1099"/>
      <c r="CP120" s="1105" t="s">
        <v>412</v>
      </c>
      <c r="CQ120" s="1106"/>
      <c r="CR120" s="1106"/>
      <c r="CS120" s="1106"/>
      <c r="CT120" s="1106"/>
      <c r="CU120" s="1106"/>
      <c r="CV120" s="1106"/>
      <c r="CW120" s="1106"/>
      <c r="CX120" s="1106"/>
      <c r="CY120" s="1106"/>
      <c r="CZ120" s="1106"/>
      <c r="DA120" s="1106"/>
      <c r="DB120" s="1106"/>
      <c r="DC120" s="1106"/>
      <c r="DD120" s="1106"/>
      <c r="DE120" s="1106"/>
      <c r="DF120" s="1107"/>
      <c r="DG120" s="1016">
        <v>9735406</v>
      </c>
      <c r="DH120" s="1017"/>
      <c r="DI120" s="1017"/>
      <c r="DJ120" s="1017"/>
      <c r="DK120" s="1017"/>
      <c r="DL120" s="1017">
        <v>9001332</v>
      </c>
      <c r="DM120" s="1017"/>
      <c r="DN120" s="1017"/>
      <c r="DO120" s="1017"/>
      <c r="DP120" s="1017"/>
      <c r="DQ120" s="1017">
        <v>8351419</v>
      </c>
      <c r="DR120" s="1017"/>
      <c r="DS120" s="1017"/>
      <c r="DT120" s="1017"/>
      <c r="DU120" s="1017"/>
      <c r="DV120" s="1018">
        <v>43.4</v>
      </c>
      <c r="DW120" s="1018"/>
      <c r="DX120" s="1018"/>
      <c r="DY120" s="1018"/>
      <c r="DZ120" s="1019"/>
    </row>
    <row r="121" spans="1:130" s="246" customFormat="1" ht="26.25" customHeight="1" x14ac:dyDescent="0.15">
      <c r="A121" s="1149"/>
      <c r="B121" s="1036"/>
      <c r="C121" s="1057" t="s">
        <v>476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98</v>
      </c>
      <c r="AB121" s="1049"/>
      <c r="AC121" s="1049"/>
      <c r="AD121" s="1049"/>
      <c r="AE121" s="1050"/>
      <c r="AF121" s="1051">
        <v>98</v>
      </c>
      <c r="AG121" s="1049"/>
      <c r="AH121" s="1049"/>
      <c r="AI121" s="1049"/>
      <c r="AJ121" s="1050"/>
      <c r="AK121" s="1051">
        <v>98</v>
      </c>
      <c r="AL121" s="1049"/>
      <c r="AM121" s="1049"/>
      <c r="AN121" s="1049"/>
      <c r="AO121" s="1050"/>
      <c r="AP121" s="1052">
        <v>0</v>
      </c>
      <c r="AQ121" s="1053"/>
      <c r="AR121" s="1053"/>
      <c r="AS121" s="1053"/>
      <c r="AT121" s="1054"/>
      <c r="AU121" s="1082"/>
      <c r="AV121" s="1083"/>
      <c r="AW121" s="1083"/>
      <c r="AX121" s="1083"/>
      <c r="AY121" s="1084"/>
      <c r="AZ121" s="1039" t="s">
        <v>477</v>
      </c>
      <c r="BA121" s="1040"/>
      <c r="BB121" s="1040"/>
      <c r="BC121" s="1040"/>
      <c r="BD121" s="1040"/>
      <c r="BE121" s="1040"/>
      <c r="BF121" s="1040"/>
      <c r="BG121" s="1040"/>
      <c r="BH121" s="1040"/>
      <c r="BI121" s="1040"/>
      <c r="BJ121" s="1040"/>
      <c r="BK121" s="1040"/>
      <c r="BL121" s="1040"/>
      <c r="BM121" s="1040"/>
      <c r="BN121" s="1040"/>
      <c r="BO121" s="1040"/>
      <c r="BP121" s="1041"/>
      <c r="BQ121" s="1009">
        <v>4629559</v>
      </c>
      <c r="BR121" s="1010"/>
      <c r="BS121" s="1010"/>
      <c r="BT121" s="1010"/>
      <c r="BU121" s="1010"/>
      <c r="BV121" s="1010">
        <v>4647128</v>
      </c>
      <c r="BW121" s="1010"/>
      <c r="BX121" s="1010"/>
      <c r="BY121" s="1010"/>
      <c r="BZ121" s="1010"/>
      <c r="CA121" s="1010">
        <v>4667459</v>
      </c>
      <c r="CB121" s="1010"/>
      <c r="CC121" s="1010"/>
      <c r="CD121" s="1010"/>
      <c r="CE121" s="1010"/>
      <c r="CF121" s="1004">
        <v>24.3</v>
      </c>
      <c r="CG121" s="1005"/>
      <c r="CH121" s="1005"/>
      <c r="CI121" s="1005"/>
      <c r="CJ121" s="1005"/>
      <c r="CK121" s="1100"/>
      <c r="CL121" s="1101"/>
      <c r="CM121" s="1101"/>
      <c r="CN121" s="1101"/>
      <c r="CO121" s="1102"/>
      <c r="CP121" s="1110" t="s">
        <v>478</v>
      </c>
      <c r="CQ121" s="1111"/>
      <c r="CR121" s="1111"/>
      <c r="CS121" s="1111"/>
      <c r="CT121" s="1111"/>
      <c r="CU121" s="1111"/>
      <c r="CV121" s="1111"/>
      <c r="CW121" s="1111"/>
      <c r="CX121" s="1111"/>
      <c r="CY121" s="1111"/>
      <c r="CZ121" s="1111"/>
      <c r="DA121" s="1111"/>
      <c r="DB121" s="1111"/>
      <c r="DC121" s="1111"/>
      <c r="DD121" s="1111"/>
      <c r="DE121" s="1111"/>
      <c r="DF121" s="1112"/>
      <c r="DG121" s="1009">
        <v>6705116</v>
      </c>
      <c r="DH121" s="1010"/>
      <c r="DI121" s="1010"/>
      <c r="DJ121" s="1010"/>
      <c r="DK121" s="1010"/>
      <c r="DL121" s="1010">
        <v>6316909</v>
      </c>
      <c r="DM121" s="1010"/>
      <c r="DN121" s="1010"/>
      <c r="DO121" s="1010"/>
      <c r="DP121" s="1010"/>
      <c r="DQ121" s="1010">
        <v>5914903</v>
      </c>
      <c r="DR121" s="1010"/>
      <c r="DS121" s="1010"/>
      <c r="DT121" s="1010"/>
      <c r="DU121" s="1010"/>
      <c r="DV121" s="1011">
        <v>30.7</v>
      </c>
      <c r="DW121" s="1011"/>
      <c r="DX121" s="1011"/>
      <c r="DY121" s="1011"/>
      <c r="DZ121" s="1012"/>
    </row>
    <row r="122" spans="1:130" s="246" customFormat="1" ht="26.25" customHeight="1" x14ac:dyDescent="0.15">
      <c r="A122" s="1149"/>
      <c r="B122" s="1036"/>
      <c r="C122" s="1006" t="s">
        <v>457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129</v>
      </c>
      <c r="AB122" s="1049"/>
      <c r="AC122" s="1049"/>
      <c r="AD122" s="1049"/>
      <c r="AE122" s="1050"/>
      <c r="AF122" s="1051" t="s">
        <v>479</v>
      </c>
      <c r="AG122" s="1049"/>
      <c r="AH122" s="1049"/>
      <c r="AI122" s="1049"/>
      <c r="AJ122" s="1050"/>
      <c r="AK122" s="1051" t="s">
        <v>472</v>
      </c>
      <c r="AL122" s="1049"/>
      <c r="AM122" s="1049"/>
      <c r="AN122" s="1049"/>
      <c r="AO122" s="1050"/>
      <c r="AP122" s="1052" t="s">
        <v>472</v>
      </c>
      <c r="AQ122" s="1053"/>
      <c r="AR122" s="1053"/>
      <c r="AS122" s="1053"/>
      <c r="AT122" s="1054"/>
      <c r="AU122" s="1082"/>
      <c r="AV122" s="1083"/>
      <c r="AW122" s="1083"/>
      <c r="AX122" s="1083"/>
      <c r="AY122" s="1084"/>
      <c r="AZ122" s="1064" t="s">
        <v>480</v>
      </c>
      <c r="BA122" s="1055"/>
      <c r="BB122" s="1055"/>
      <c r="BC122" s="1055"/>
      <c r="BD122" s="1055"/>
      <c r="BE122" s="1055"/>
      <c r="BF122" s="1055"/>
      <c r="BG122" s="1055"/>
      <c r="BH122" s="1055"/>
      <c r="BI122" s="1055"/>
      <c r="BJ122" s="1055"/>
      <c r="BK122" s="1055"/>
      <c r="BL122" s="1055"/>
      <c r="BM122" s="1055"/>
      <c r="BN122" s="1055"/>
      <c r="BO122" s="1055"/>
      <c r="BP122" s="1056"/>
      <c r="BQ122" s="1087">
        <v>44839523</v>
      </c>
      <c r="BR122" s="1088"/>
      <c r="BS122" s="1088"/>
      <c r="BT122" s="1088"/>
      <c r="BU122" s="1088"/>
      <c r="BV122" s="1088">
        <v>43193854</v>
      </c>
      <c r="BW122" s="1088"/>
      <c r="BX122" s="1088"/>
      <c r="BY122" s="1088"/>
      <c r="BZ122" s="1088"/>
      <c r="CA122" s="1088">
        <v>41963298</v>
      </c>
      <c r="CB122" s="1088"/>
      <c r="CC122" s="1088"/>
      <c r="CD122" s="1088"/>
      <c r="CE122" s="1088"/>
      <c r="CF122" s="1108">
        <v>218.1</v>
      </c>
      <c r="CG122" s="1109"/>
      <c r="CH122" s="1109"/>
      <c r="CI122" s="1109"/>
      <c r="CJ122" s="1109"/>
      <c r="CK122" s="1100"/>
      <c r="CL122" s="1101"/>
      <c r="CM122" s="1101"/>
      <c r="CN122" s="1101"/>
      <c r="CO122" s="1102"/>
      <c r="CP122" s="1110" t="s">
        <v>481</v>
      </c>
      <c r="CQ122" s="1111"/>
      <c r="CR122" s="1111"/>
      <c r="CS122" s="1111"/>
      <c r="CT122" s="1111"/>
      <c r="CU122" s="1111"/>
      <c r="CV122" s="1111"/>
      <c r="CW122" s="1111"/>
      <c r="CX122" s="1111"/>
      <c r="CY122" s="1111"/>
      <c r="CZ122" s="1111"/>
      <c r="DA122" s="1111"/>
      <c r="DB122" s="1111"/>
      <c r="DC122" s="1111"/>
      <c r="DD122" s="1111"/>
      <c r="DE122" s="1111"/>
      <c r="DF122" s="1112"/>
      <c r="DG122" s="1009">
        <v>4751207</v>
      </c>
      <c r="DH122" s="1010"/>
      <c r="DI122" s="1010"/>
      <c r="DJ122" s="1010"/>
      <c r="DK122" s="1010"/>
      <c r="DL122" s="1010">
        <v>4704547</v>
      </c>
      <c r="DM122" s="1010"/>
      <c r="DN122" s="1010"/>
      <c r="DO122" s="1010"/>
      <c r="DP122" s="1010"/>
      <c r="DQ122" s="1010">
        <v>4752784</v>
      </c>
      <c r="DR122" s="1010"/>
      <c r="DS122" s="1010"/>
      <c r="DT122" s="1010"/>
      <c r="DU122" s="1010"/>
      <c r="DV122" s="1011">
        <v>24.7</v>
      </c>
      <c r="DW122" s="1011"/>
      <c r="DX122" s="1011"/>
      <c r="DY122" s="1011"/>
      <c r="DZ122" s="1012"/>
    </row>
    <row r="123" spans="1:130" s="246" customFormat="1" ht="26.25" customHeight="1" x14ac:dyDescent="0.15">
      <c r="A123" s="1149"/>
      <c r="B123" s="1036"/>
      <c r="C123" s="1006" t="s">
        <v>463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30677</v>
      </c>
      <c r="AB123" s="1049"/>
      <c r="AC123" s="1049"/>
      <c r="AD123" s="1049"/>
      <c r="AE123" s="1050"/>
      <c r="AF123" s="1051">
        <v>30212</v>
      </c>
      <c r="AG123" s="1049"/>
      <c r="AH123" s="1049"/>
      <c r="AI123" s="1049"/>
      <c r="AJ123" s="1050"/>
      <c r="AK123" s="1051">
        <v>29747</v>
      </c>
      <c r="AL123" s="1049"/>
      <c r="AM123" s="1049"/>
      <c r="AN123" s="1049"/>
      <c r="AO123" s="1050"/>
      <c r="AP123" s="1052">
        <v>0.2</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482</v>
      </c>
      <c r="BP123" s="1096"/>
      <c r="BQ123" s="1155">
        <v>63862751</v>
      </c>
      <c r="BR123" s="1156"/>
      <c r="BS123" s="1156"/>
      <c r="BT123" s="1156"/>
      <c r="BU123" s="1156"/>
      <c r="BV123" s="1156">
        <v>62015384</v>
      </c>
      <c r="BW123" s="1156"/>
      <c r="BX123" s="1156"/>
      <c r="BY123" s="1156"/>
      <c r="BZ123" s="1156"/>
      <c r="CA123" s="1156">
        <v>61080142</v>
      </c>
      <c r="CB123" s="1156"/>
      <c r="CC123" s="1156"/>
      <c r="CD123" s="1156"/>
      <c r="CE123" s="1156"/>
      <c r="CF123" s="1089"/>
      <c r="CG123" s="1090"/>
      <c r="CH123" s="1090"/>
      <c r="CI123" s="1090"/>
      <c r="CJ123" s="1091"/>
      <c r="CK123" s="1100"/>
      <c r="CL123" s="1101"/>
      <c r="CM123" s="1101"/>
      <c r="CN123" s="1101"/>
      <c r="CO123" s="1102"/>
      <c r="CP123" s="1110" t="s">
        <v>410</v>
      </c>
      <c r="CQ123" s="1111"/>
      <c r="CR123" s="1111"/>
      <c r="CS123" s="1111"/>
      <c r="CT123" s="1111"/>
      <c r="CU123" s="1111"/>
      <c r="CV123" s="1111"/>
      <c r="CW123" s="1111"/>
      <c r="CX123" s="1111"/>
      <c r="CY123" s="1111"/>
      <c r="CZ123" s="1111"/>
      <c r="DA123" s="1111"/>
      <c r="DB123" s="1111"/>
      <c r="DC123" s="1111"/>
      <c r="DD123" s="1111"/>
      <c r="DE123" s="1111"/>
      <c r="DF123" s="1112"/>
      <c r="DG123" s="1048">
        <v>4333288</v>
      </c>
      <c r="DH123" s="1049"/>
      <c r="DI123" s="1049"/>
      <c r="DJ123" s="1049"/>
      <c r="DK123" s="1050"/>
      <c r="DL123" s="1051">
        <v>4007055</v>
      </c>
      <c r="DM123" s="1049"/>
      <c r="DN123" s="1049"/>
      <c r="DO123" s="1049"/>
      <c r="DP123" s="1050"/>
      <c r="DQ123" s="1051">
        <v>3765662</v>
      </c>
      <c r="DR123" s="1049"/>
      <c r="DS123" s="1049"/>
      <c r="DT123" s="1049"/>
      <c r="DU123" s="1050"/>
      <c r="DV123" s="1052">
        <v>19.600000000000001</v>
      </c>
      <c r="DW123" s="1053"/>
      <c r="DX123" s="1053"/>
      <c r="DY123" s="1053"/>
      <c r="DZ123" s="1054"/>
    </row>
    <row r="124" spans="1:130" s="246" customFormat="1" ht="26.25" customHeight="1" thickBot="1" x14ac:dyDescent="0.2">
      <c r="A124" s="1149"/>
      <c r="B124" s="1036"/>
      <c r="C124" s="1006" t="s">
        <v>466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483</v>
      </c>
      <c r="AB124" s="1049"/>
      <c r="AC124" s="1049"/>
      <c r="AD124" s="1049"/>
      <c r="AE124" s="1050"/>
      <c r="AF124" s="1051" t="s">
        <v>417</v>
      </c>
      <c r="AG124" s="1049"/>
      <c r="AH124" s="1049"/>
      <c r="AI124" s="1049"/>
      <c r="AJ124" s="1050"/>
      <c r="AK124" s="1051" t="s">
        <v>129</v>
      </c>
      <c r="AL124" s="1049"/>
      <c r="AM124" s="1049"/>
      <c r="AN124" s="1049"/>
      <c r="AO124" s="1050"/>
      <c r="AP124" s="1052" t="s">
        <v>484</v>
      </c>
      <c r="AQ124" s="1053"/>
      <c r="AR124" s="1053"/>
      <c r="AS124" s="1053"/>
      <c r="AT124" s="1054"/>
      <c r="AU124" s="1151" t="s">
        <v>485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22.7</v>
      </c>
      <c r="BR124" s="1118"/>
      <c r="BS124" s="1118"/>
      <c r="BT124" s="1118"/>
      <c r="BU124" s="1118"/>
      <c r="BV124" s="1118">
        <v>12.9</v>
      </c>
      <c r="BW124" s="1118"/>
      <c r="BX124" s="1118"/>
      <c r="BY124" s="1118"/>
      <c r="BZ124" s="1118"/>
      <c r="CA124" s="1118">
        <v>6.4</v>
      </c>
      <c r="CB124" s="1118"/>
      <c r="CC124" s="1118"/>
      <c r="CD124" s="1118"/>
      <c r="CE124" s="1118"/>
      <c r="CF124" s="1119"/>
      <c r="CG124" s="1120"/>
      <c r="CH124" s="1120"/>
      <c r="CI124" s="1120"/>
      <c r="CJ124" s="1121"/>
      <c r="CK124" s="1103"/>
      <c r="CL124" s="1103"/>
      <c r="CM124" s="1103"/>
      <c r="CN124" s="1103"/>
      <c r="CO124" s="1104"/>
      <c r="CP124" s="1110" t="s">
        <v>486</v>
      </c>
      <c r="CQ124" s="1111"/>
      <c r="CR124" s="1111"/>
      <c r="CS124" s="1111"/>
      <c r="CT124" s="1111"/>
      <c r="CU124" s="1111"/>
      <c r="CV124" s="1111"/>
      <c r="CW124" s="1111"/>
      <c r="CX124" s="1111"/>
      <c r="CY124" s="1111"/>
      <c r="CZ124" s="1111"/>
      <c r="DA124" s="1111"/>
      <c r="DB124" s="1111"/>
      <c r="DC124" s="1111"/>
      <c r="DD124" s="1111"/>
      <c r="DE124" s="1111"/>
      <c r="DF124" s="1112"/>
      <c r="DG124" s="1095">
        <v>1356345</v>
      </c>
      <c r="DH124" s="1074"/>
      <c r="DI124" s="1074"/>
      <c r="DJ124" s="1074"/>
      <c r="DK124" s="1075"/>
      <c r="DL124" s="1073">
        <v>219122</v>
      </c>
      <c r="DM124" s="1074"/>
      <c r="DN124" s="1074"/>
      <c r="DO124" s="1074"/>
      <c r="DP124" s="1075"/>
      <c r="DQ124" s="1073">
        <v>358479</v>
      </c>
      <c r="DR124" s="1074"/>
      <c r="DS124" s="1074"/>
      <c r="DT124" s="1074"/>
      <c r="DU124" s="1075"/>
      <c r="DV124" s="1076">
        <v>1.9</v>
      </c>
      <c r="DW124" s="1077"/>
      <c r="DX124" s="1077"/>
      <c r="DY124" s="1077"/>
      <c r="DZ124" s="1078"/>
    </row>
    <row r="125" spans="1:130" s="246" customFormat="1" ht="26.25" customHeight="1" x14ac:dyDescent="0.15">
      <c r="A125" s="1149"/>
      <c r="B125" s="1036"/>
      <c r="C125" s="1006" t="s">
        <v>468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487</v>
      </c>
      <c r="AB125" s="1049"/>
      <c r="AC125" s="1049"/>
      <c r="AD125" s="1049"/>
      <c r="AE125" s="1050"/>
      <c r="AF125" s="1051" t="s">
        <v>417</v>
      </c>
      <c r="AG125" s="1049"/>
      <c r="AH125" s="1049"/>
      <c r="AI125" s="1049"/>
      <c r="AJ125" s="1050"/>
      <c r="AK125" s="1051" t="s">
        <v>483</v>
      </c>
      <c r="AL125" s="1049"/>
      <c r="AM125" s="1049"/>
      <c r="AN125" s="1049"/>
      <c r="AO125" s="1050"/>
      <c r="AP125" s="1052" t="s">
        <v>417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488</v>
      </c>
      <c r="CL125" s="1098"/>
      <c r="CM125" s="1098"/>
      <c r="CN125" s="1098"/>
      <c r="CO125" s="1099"/>
      <c r="CP125" s="1030" t="s">
        <v>489</v>
      </c>
      <c r="CQ125" s="979"/>
      <c r="CR125" s="979"/>
      <c r="CS125" s="979"/>
      <c r="CT125" s="979"/>
      <c r="CU125" s="979"/>
      <c r="CV125" s="979"/>
      <c r="CW125" s="979"/>
      <c r="CX125" s="979"/>
      <c r="CY125" s="979"/>
      <c r="CZ125" s="979"/>
      <c r="DA125" s="979"/>
      <c r="DB125" s="979"/>
      <c r="DC125" s="979"/>
      <c r="DD125" s="979"/>
      <c r="DE125" s="979"/>
      <c r="DF125" s="980"/>
      <c r="DG125" s="1016" t="s">
        <v>490</v>
      </c>
      <c r="DH125" s="1017"/>
      <c r="DI125" s="1017"/>
      <c r="DJ125" s="1017"/>
      <c r="DK125" s="1017"/>
      <c r="DL125" s="1017" t="s">
        <v>479</v>
      </c>
      <c r="DM125" s="1017"/>
      <c r="DN125" s="1017"/>
      <c r="DO125" s="1017"/>
      <c r="DP125" s="1017"/>
      <c r="DQ125" s="1017" t="s">
        <v>484</v>
      </c>
      <c r="DR125" s="1017"/>
      <c r="DS125" s="1017"/>
      <c r="DT125" s="1017"/>
      <c r="DU125" s="1017"/>
      <c r="DV125" s="1018" t="s">
        <v>417</v>
      </c>
      <c r="DW125" s="1018"/>
      <c r="DX125" s="1018"/>
      <c r="DY125" s="1018"/>
      <c r="DZ125" s="1019"/>
    </row>
    <row r="126" spans="1:130" s="246" customFormat="1" ht="26.25" customHeight="1" thickBot="1" x14ac:dyDescent="0.2">
      <c r="A126" s="1149"/>
      <c r="B126" s="1036"/>
      <c r="C126" s="1006" t="s">
        <v>470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917</v>
      </c>
      <c r="AB126" s="1049"/>
      <c r="AC126" s="1049"/>
      <c r="AD126" s="1049"/>
      <c r="AE126" s="1050"/>
      <c r="AF126" s="1051">
        <v>917</v>
      </c>
      <c r="AG126" s="1049"/>
      <c r="AH126" s="1049"/>
      <c r="AI126" s="1049"/>
      <c r="AJ126" s="1050"/>
      <c r="AK126" s="1051">
        <v>917</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491</v>
      </c>
      <c r="CQ126" s="1040"/>
      <c r="CR126" s="1040"/>
      <c r="CS126" s="1040"/>
      <c r="CT126" s="1040"/>
      <c r="CU126" s="1040"/>
      <c r="CV126" s="1040"/>
      <c r="CW126" s="1040"/>
      <c r="CX126" s="1040"/>
      <c r="CY126" s="1040"/>
      <c r="CZ126" s="1040"/>
      <c r="DA126" s="1040"/>
      <c r="DB126" s="1040"/>
      <c r="DC126" s="1040"/>
      <c r="DD126" s="1040"/>
      <c r="DE126" s="1040"/>
      <c r="DF126" s="1041"/>
      <c r="DG126" s="1009">
        <v>58816</v>
      </c>
      <c r="DH126" s="1010"/>
      <c r="DI126" s="1010"/>
      <c r="DJ126" s="1010"/>
      <c r="DK126" s="1010"/>
      <c r="DL126" s="1010">
        <v>247831</v>
      </c>
      <c r="DM126" s="1010"/>
      <c r="DN126" s="1010"/>
      <c r="DO126" s="1010"/>
      <c r="DP126" s="1010"/>
      <c r="DQ126" s="1010">
        <v>391808</v>
      </c>
      <c r="DR126" s="1010"/>
      <c r="DS126" s="1010"/>
      <c r="DT126" s="1010"/>
      <c r="DU126" s="1010"/>
      <c r="DV126" s="1011">
        <v>2</v>
      </c>
      <c r="DW126" s="1011"/>
      <c r="DX126" s="1011"/>
      <c r="DY126" s="1011"/>
      <c r="DZ126" s="1012"/>
    </row>
    <row r="127" spans="1:130" s="246" customFormat="1" ht="26.25" customHeight="1" x14ac:dyDescent="0.15">
      <c r="A127" s="1150"/>
      <c r="B127" s="1038"/>
      <c r="C127" s="1092" t="s">
        <v>492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1188</v>
      </c>
      <c r="AB127" s="1049"/>
      <c r="AC127" s="1049"/>
      <c r="AD127" s="1049"/>
      <c r="AE127" s="1050"/>
      <c r="AF127" s="1051">
        <v>845</v>
      </c>
      <c r="AG127" s="1049"/>
      <c r="AH127" s="1049"/>
      <c r="AI127" s="1049"/>
      <c r="AJ127" s="1050"/>
      <c r="AK127" s="1051">
        <v>387</v>
      </c>
      <c r="AL127" s="1049"/>
      <c r="AM127" s="1049"/>
      <c r="AN127" s="1049"/>
      <c r="AO127" s="1050"/>
      <c r="AP127" s="1052">
        <v>0</v>
      </c>
      <c r="AQ127" s="1053"/>
      <c r="AR127" s="1053"/>
      <c r="AS127" s="1053"/>
      <c r="AT127" s="1054"/>
      <c r="AU127" s="282"/>
      <c r="AV127" s="282"/>
      <c r="AW127" s="282"/>
      <c r="AX127" s="1122" t="s">
        <v>493</v>
      </c>
      <c r="AY127" s="1123"/>
      <c r="AZ127" s="1123"/>
      <c r="BA127" s="1123"/>
      <c r="BB127" s="1123"/>
      <c r="BC127" s="1123"/>
      <c r="BD127" s="1123"/>
      <c r="BE127" s="1124"/>
      <c r="BF127" s="1125" t="s">
        <v>494</v>
      </c>
      <c r="BG127" s="1123"/>
      <c r="BH127" s="1123"/>
      <c r="BI127" s="1123"/>
      <c r="BJ127" s="1123"/>
      <c r="BK127" s="1123"/>
      <c r="BL127" s="1124"/>
      <c r="BM127" s="1125" t="s">
        <v>495</v>
      </c>
      <c r="BN127" s="1123"/>
      <c r="BO127" s="1123"/>
      <c r="BP127" s="1123"/>
      <c r="BQ127" s="1123"/>
      <c r="BR127" s="1123"/>
      <c r="BS127" s="1124"/>
      <c r="BT127" s="1125" t="s">
        <v>496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497</v>
      </c>
      <c r="CQ127" s="1040"/>
      <c r="CR127" s="1040"/>
      <c r="CS127" s="1040"/>
      <c r="CT127" s="1040"/>
      <c r="CU127" s="1040"/>
      <c r="CV127" s="1040"/>
      <c r="CW127" s="1040"/>
      <c r="CX127" s="1040"/>
      <c r="CY127" s="1040"/>
      <c r="CZ127" s="1040"/>
      <c r="DA127" s="1040"/>
      <c r="DB127" s="1040"/>
      <c r="DC127" s="1040"/>
      <c r="DD127" s="1040"/>
      <c r="DE127" s="1040"/>
      <c r="DF127" s="1041"/>
      <c r="DG127" s="1009" t="s">
        <v>417</v>
      </c>
      <c r="DH127" s="1010"/>
      <c r="DI127" s="1010"/>
      <c r="DJ127" s="1010"/>
      <c r="DK127" s="1010"/>
      <c r="DL127" s="1010" t="s">
        <v>498</v>
      </c>
      <c r="DM127" s="1010"/>
      <c r="DN127" s="1010"/>
      <c r="DO127" s="1010"/>
      <c r="DP127" s="1010"/>
      <c r="DQ127" s="1010" t="s">
        <v>417</v>
      </c>
      <c r="DR127" s="1010"/>
      <c r="DS127" s="1010"/>
      <c r="DT127" s="1010"/>
      <c r="DU127" s="1010"/>
      <c r="DV127" s="1011" t="s">
        <v>490</v>
      </c>
      <c r="DW127" s="1011"/>
      <c r="DX127" s="1011"/>
      <c r="DY127" s="1011"/>
      <c r="DZ127" s="1012"/>
    </row>
    <row r="128" spans="1:130" s="246" customFormat="1" ht="26.25" customHeight="1" thickBot="1" x14ac:dyDescent="0.2">
      <c r="A128" s="1133" t="s">
        <v>499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500</v>
      </c>
      <c r="X128" s="1135"/>
      <c r="Y128" s="1135"/>
      <c r="Z128" s="1136"/>
      <c r="AA128" s="1137">
        <v>543019</v>
      </c>
      <c r="AB128" s="1138"/>
      <c r="AC128" s="1138"/>
      <c r="AD128" s="1138"/>
      <c r="AE128" s="1139"/>
      <c r="AF128" s="1140">
        <v>549673</v>
      </c>
      <c r="AG128" s="1138"/>
      <c r="AH128" s="1138"/>
      <c r="AI128" s="1138"/>
      <c r="AJ128" s="1139"/>
      <c r="AK128" s="1140">
        <v>483889</v>
      </c>
      <c r="AL128" s="1138"/>
      <c r="AM128" s="1138"/>
      <c r="AN128" s="1138"/>
      <c r="AO128" s="1139"/>
      <c r="AP128" s="1141"/>
      <c r="AQ128" s="1142"/>
      <c r="AR128" s="1142"/>
      <c r="AS128" s="1142"/>
      <c r="AT128" s="1143"/>
      <c r="AU128" s="282"/>
      <c r="AV128" s="282"/>
      <c r="AW128" s="282"/>
      <c r="AX128" s="978" t="s">
        <v>501</v>
      </c>
      <c r="AY128" s="979"/>
      <c r="AZ128" s="979"/>
      <c r="BA128" s="979"/>
      <c r="BB128" s="979"/>
      <c r="BC128" s="979"/>
      <c r="BD128" s="979"/>
      <c r="BE128" s="980"/>
      <c r="BF128" s="1144" t="s">
        <v>479</v>
      </c>
      <c r="BG128" s="1145"/>
      <c r="BH128" s="1145"/>
      <c r="BI128" s="1145"/>
      <c r="BJ128" s="1145"/>
      <c r="BK128" s="1145"/>
      <c r="BL128" s="1146"/>
      <c r="BM128" s="1144">
        <v>12.17</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502</v>
      </c>
      <c r="CQ128" s="1127"/>
      <c r="CR128" s="1127"/>
      <c r="CS128" s="1127"/>
      <c r="CT128" s="1127"/>
      <c r="CU128" s="1127"/>
      <c r="CV128" s="1127"/>
      <c r="CW128" s="1127"/>
      <c r="CX128" s="1127"/>
      <c r="CY128" s="1127"/>
      <c r="CZ128" s="1127"/>
      <c r="DA128" s="1127"/>
      <c r="DB128" s="1127"/>
      <c r="DC128" s="1127"/>
      <c r="DD128" s="1127"/>
      <c r="DE128" s="1127"/>
      <c r="DF128" s="1128"/>
      <c r="DG128" s="1129" t="s">
        <v>503</v>
      </c>
      <c r="DH128" s="1130"/>
      <c r="DI128" s="1130"/>
      <c r="DJ128" s="1130"/>
      <c r="DK128" s="1130"/>
      <c r="DL128" s="1130" t="s">
        <v>417</v>
      </c>
      <c r="DM128" s="1130"/>
      <c r="DN128" s="1130"/>
      <c r="DO128" s="1130"/>
      <c r="DP128" s="1130"/>
      <c r="DQ128" s="1130" t="s">
        <v>417</v>
      </c>
      <c r="DR128" s="1130"/>
      <c r="DS128" s="1130"/>
      <c r="DT128" s="1130"/>
      <c r="DU128" s="1130"/>
      <c r="DV128" s="1131" t="s">
        <v>483</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504</v>
      </c>
      <c r="X129" s="1164"/>
      <c r="Y129" s="1164"/>
      <c r="Z129" s="1165"/>
      <c r="AA129" s="1048">
        <v>24532268</v>
      </c>
      <c r="AB129" s="1049"/>
      <c r="AC129" s="1049"/>
      <c r="AD129" s="1049"/>
      <c r="AE129" s="1050"/>
      <c r="AF129" s="1051">
        <v>24038963</v>
      </c>
      <c r="AG129" s="1049"/>
      <c r="AH129" s="1049"/>
      <c r="AI129" s="1049"/>
      <c r="AJ129" s="1050"/>
      <c r="AK129" s="1051">
        <v>23700852</v>
      </c>
      <c r="AL129" s="1049"/>
      <c r="AM129" s="1049"/>
      <c r="AN129" s="1049"/>
      <c r="AO129" s="1050"/>
      <c r="AP129" s="1166"/>
      <c r="AQ129" s="1167"/>
      <c r="AR129" s="1167"/>
      <c r="AS129" s="1167"/>
      <c r="AT129" s="1168"/>
      <c r="AU129" s="284"/>
      <c r="AV129" s="284"/>
      <c r="AW129" s="284"/>
      <c r="AX129" s="1157" t="s">
        <v>505</v>
      </c>
      <c r="AY129" s="1040"/>
      <c r="AZ129" s="1040"/>
      <c r="BA129" s="1040"/>
      <c r="BB129" s="1040"/>
      <c r="BC129" s="1040"/>
      <c r="BD129" s="1040"/>
      <c r="BE129" s="1041"/>
      <c r="BF129" s="1158" t="s">
        <v>506</v>
      </c>
      <c r="BG129" s="1159"/>
      <c r="BH129" s="1159"/>
      <c r="BI129" s="1159"/>
      <c r="BJ129" s="1159"/>
      <c r="BK129" s="1159"/>
      <c r="BL129" s="1160"/>
      <c r="BM129" s="1158">
        <v>17.170000000000002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508</v>
      </c>
      <c r="X130" s="1164"/>
      <c r="Y130" s="1164"/>
      <c r="Z130" s="1165"/>
      <c r="AA130" s="1048">
        <v>4802253</v>
      </c>
      <c r="AB130" s="1049"/>
      <c r="AC130" s="1049"/>
      <c r="AD130" s="1049"/>
      <c r="AE130" s="1050"/>
      <c r="AF130" s="1051">
        <v>4625533</v>
      </c>
      <c r="AG130" s="1049"/>
      <c r="AH130" s="1049"/>
      <c r="AI130" s="1049"/>
      <c r="AJ130" s="1050"/>
      <c r="AK130" s="1051">
        <v>4461956</v>
      </c>
      <c r="AL130" s="1049"/>
      <c r="AM130" s="1049"/>
      <c r="AN130" s="1049"/>
      <c r="AO130" s="1050"/>
      <c r="AP130" s="1166"/>
      <c r="AQ130" s="1167"/>
      <c r="AR130" s="1167"/>
      <c r="AS130" s="1167"/>
      <c r="AT130" s="1168"/>
      <c r="AU130" s="284"/>
      <c r="AV130" s="284"/>
      <c r="AW130" s="284"/>
      <c r="AX130" s="1157" t="s">
        <v>509</v>
      </c>
      <c r="AY130" s="1040"/>
      <c r="AZ130" s="1040"/>
      <c r="BA130" s="1040"/>
      <c r="BB130" s="1040"/>
      <c r="BC130" s="1040"/>
      <c r="BD130" s="1040"/>
      <c r="BE130" s="1041"/>
      <c r="BF130" s="1194">
        <v>10.6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510</v>
      </c>
      <c r="X131" s="1202"/>
      <c r="Y131" s="1202"/>
      <c r="Z131" s="1203"/>
      <c r="AA131" s="1095">
        <v>19730015</v>
      </c>
      <c r="AB131" s="1074"/>
      <c r="AC131" s="1074"/>
      <c r="AD131" s="1074"/>
      <c r="AE131" s="1075"/>
      <c r="AF131" s="1073">
        <v>19413430</v>
      </c>
      <c r="AG131" s="1074"/>
      <c r="AH131" s="1074"/>
      <c r="AI131" s="1074"/>
      <c r="AJ131" s="1075"/>
      <c r="AK131" s="1073">
        <v>19238896</v>
      </c>
      <c r="AL131" s="1074"/>
      <c r="AM131" s="1074"/>
      <c r="AN131" s="1074"/>
      <c r="AO131" s="1075"/>
      <c r="AP131" s="1204"/>
      <c r="AQ131" s="1205"/>
      <c r="AR131" s="1205"/>
      <c r="AS131" s="1205"/>
      <c r="AT131" s="1206"/>
      <c r="AU131" s="284"/>
      <c r="AV131" s="284"/>
      <c r="AW131" s="284"/>
      <c r="AX131" s="1176" t="s">
        <v>511</v>
      </c>
      <c r="AY131" s="1127"/>
      <c r="AZ131" s="1127"/>
      <c r="BA131" s="1127"/>
      <c r="BB131" s="1127"/>
      <c r="BC131" s="1127"/>
      <c r="BD131" s="1127"/>
      <c r="BE131" s="1128"/>
      <c r="BF131" s="1177">
        <v>6.4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512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513</v>
      </c>
      <c r="W132" s="1187"/>
      <c r="X132" s="1187"/>
      <c r="Y132" s="1187"/>
      <c r="Z132" s="1188"/>
      <c r="AA132" s="1189">
        <v>11.347441959999999</v>
      </c>
      <c r="AB132" s="1190"/>
      <c r="AC132" s="1190"/>
      <c r="AD132" s="1190"/>
      <c r="AE132" s="1191"/>
      <c r="AF132" s="1192">
        <v>10.91915751</v>
      </c>
      <c r="AG132" s="1190"/>
      <c r="AH132" s="1190"/>
      <c r="AI132" s="1190"/>
      <c r="AJ132" s="1191"/>
      <c r="AK132" s="1192">
        <v>9.6052393029999994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514</v>
      </c>
      <c r="W133" s="1170"/>
      <c r="X133" s="1170"/>
      <c r="Y133" s="1170"/>
      <c r="Z133" s="1171"/>
      <c r="AA133" s="1172">
        <v>9.9</v>
      </c>
      <c r="AB133" s="1173"/>
      <c r="AC133" s="1173"/>
      <c r="AD133" s="1173"/>
      <c r="AE133" s="1174"/>
      <c r="AF133" s="1172">
        <v>10.5</v>
      </c>
      <c r="AG133" s="1173"/>
      <c r="AH133" s="1173"/>
      <c r="AI133" s="1173"/>
      <c r="AJ133" s="1174"/>
      <c r="AK133" s="1172">
        <v>10.6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WZnYXhHG41fuSvqsZtgm+IjrExl0HksKyD8w2aGLDn1s84DZ7WBaRTWZn9wdn/cWMIhTv4QIWezWkL/XQnvshA==" saltValue="rMDgFPJ3aGibO7R/PlLT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oNmgynK/bQ9UCM8MqleGUT9R2mfeTDuuFB37w7v0rAsTfV/AtYIKO1qqdMWhHB6KkVc8L4mEz40CeK9KuZkrg==" saltValue="Z/1F1YlAoK9oIGRI1Eh/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lVcQfWvRBsGeyb1+3x2ogiqrCuqSgUq5GgVU7O1hC2hdIUnedSMfQcDNgzcP0IoSjGKt7Y77dEd38lI3T+1GA==" saltValue="3IRyKJRiELs+hYp6qz4l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518</v>
      </c>
      <c r="AP7" s="303"/>
      <c r="AQ7" s="304" t="s">
        <v>519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520</v>
      </c>
      <c r="AQ8" s="310" t="s">
        <v>521</v>
      </c>
      <c r="AR8" s="311" t="s">
        <v>522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523</v>
      </c>
      <c r="AL9" s="1213"/>
      <c r="AM9" s="1213"/>
      <c r="AN9" s="1214"/>
      <c r="AO9" s="312">
        <v>6532647</v>
      </c>
      <c r="AP9" s="312">
        <v>82744</v>
      </c>
      <c r="AQ9" s="313">
        <v>62647</v>
      </c>
      <c r="AR9" s="314">
        <v>32.1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524</v>
      </c>
      <c r="AL10" s="1213"/>
      <c r="AM10" s="1213"/>
      <c r="AN10" s="1214"/>
      <c r="AO10" s="315">
        <v>926544</v>
      </c>
      <c r="AP10" s="315">
        <v>11736</v>
      </c>
      <c r="AQ10" s="316">
        <v>5968</v>
      </c>
      <c r="AR10" s="317">
        <v>96.6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525</v>
      </c>
      <c r="AL11" s="1213"/>
      <c r="AM11" s="1213"/>
      <c r="AN11" s="1214"/>
      <c r="AO11" s="315">
        <v>311</v>
      </c>
      <c r="AP11" s="315">
        <v>4</v>
      </c>
      <c r="AQ11" s="316">
        <v>5863</v>
      </c>
      <c r="AR11" s="317">
        <v>-99.9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526</v>
      </c>
      <c r="AL12" s="1213"/>
      <c r="AM12" s="1213"/>
      <c r="AN12" s="1214"/>
      <c r="AO12" s="315">
        <v>267417</v>
      </c>
      <c r="AP12" s="315">
        <v>3387</v>
      </c>
      <c r="AQ12" s="316">
        <v>1312</v>
      </c>
      <c r="AR12" s="317">
        <v>158.19999999999999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527</v>
      </c>
      <c r="AL13" s="1213"/>
      <c r="AM13" s="1213"/>
      <c r="AN13" s="1214"/>
      <c r="AO13" s="315" t="s">
        <v>528</v>
      </c>
      <c r="AP13" s="315" t="s">
        <v>528</v>
      </c>
      <c r="AQ13" s="316">
        <v>0</v>
      </c>
      <c r="AR13" s="317" t="s">
        <v>528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529</v>
      </c>
      <c r="AL14" s="1213"/>
      <c r="AM14" s="1213"/>
      <c r="AN14" s="1214"/>
      <c r="AO14" s="315">
        <v>165534</v>
      </c>
      <c r="AP14" s="315">
        <v>2097</v>
      </c>
      <c r="AQ14" s="316">
        <v>2308</v>
      </c>
      <c r="AR14" s="317">
        <v>-9.1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530</v>
      </c>
      <c r="AL15" s="1213"/>
      <c r="AM15" s="1213"/>
      <c r="AN15" s="1214"/>
      <c r="AO15" s="315">
        <v>130664</v>
      </c>
      <c r="AP15" s="315">
        <v>1655</v>
      </c>
      <c r="AQ15" s="316">
        <v>1635</v>
      </c>
      <c r="AR15" s="317">
        <v>1.2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531</v>
      </c>
      <c r="AL16" s="1216"/>
      <c r="AM16" s="1216"/>
      <c r="AN16" s="1217"/>
      <c r="AO16" s="315">
        <v>-936131</v>
      </c>
      <c r="AP16" s="315">
        <v>-11857</v>
      </c>
      <c r="AQ16" s="316">
        <v>-5106</v>
      </c>
      <c r="AR16" s="317">
        <v>132.19999999999999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7086986</v>
      </c>
      <c r="AP17" s="315">
        <v>89765</v>
      </c>
      <c r="AQ17" s="316">
        <v>74627</v>
      </c>
      <c r="AR17" s="317">
        <v>20.3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533</v>
      </c>
      <c r="AP20" s="323" t="s">
        <v>534</v>
      </c>
      <c r="AQ20" s="324" t="s">
        <v>535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536</v>
      </c>
      <c r="AL21" s="1208"/>
      <c r="AM21" s="1208"/>
      <c r="AN21" s="1209"/>
      <c r="AO21" s="327">
        <v>9.4499999999999993</v>
      </c>
      <c r="AP21" s="328">
        <v>7.32</v>
      </c>
      <c r="AQ21" s="329">
        <v>2.13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537</v>
      </c>
      <c r="AL22" s="1208"/>
      <c r="AM22" s="1208"/>
      <c r="AN22" s="1209"/>
      <c r="AO22" s="332">
        <v>98.4</v>
      </c>
      <c r="AP22" s="333">
        <v>98.6</v>
      </c>
      <c r="AQ22" s="334">
        <v>-0.2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518</v>
      </c>
      <c r="AP30" s="303"/>
      <c r="AQ30" s="304" t="s">
        <v>519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520</v>
      </c>
      <c r="AQ31" s="310" t="s">
        <v>521</v>
      </c>
      <c r="AR31" s="311" t="s">
        <v>522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541</v>
      </c>
      <c r="AL32" s="1224"/>
      <c r="AM32" s="1224"/>
      <c r="AN32" s="1225"/>
      <c r="AO32" s="342">
        <v>3967898</v>
      </c>
      <c r="AP32" s="342">
        <v>50258</v>
      </c>
      <c r="AQ32" s="343">
        <v>39505</v>
      </c>
      <c r="AR32" s="344">
        <v>27.2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542</v>
      </c>
      <c r="AL33" s="1224"/>
      <c r="AM33" s="1224"/>
      <c r="AN33" s="1225"/>
      <c r="AO33" s="342" t="s">
        <v>528</v>
      </c>
      <c r="AP33" s="342" t="s">
        <v>528</v>
      </c>
      <c r="AQ33" s="343" t="s">
        <v>528</v>
      </c>
      <c r="AR33" s="344" t="s">
        <v>528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543</v>
      </c>
      <c r="AL34" s="1224"/>
      <c r="AM34" s="1224"/>
      <c r="AN34" s="1225"/>
      <c r="AO34" s="342" t="s">
        <v>528</v>
      </c>
      <c r="AP34" s="342" t="s">
        <v>528</v>
      </c>
      <c r="AQ34" s="343">
        <v>56</v>
      </c>
      <c r="AR34" s="344" t="s">
        <v>528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544</v>
      </c>
      <c r="AL35" s="1224"/>
      <c r="AM35" s="1224"/>
      <c r="AN35" s="1225"/>
      <c r="AO35" s="342">
        <v>2794740</v>
      </c>
      <c r="AP35" s="342">
        <v>35399</v>
      </c>
      <c r="AQ35" s="343">
        <v>13645</v>
      </c>
      <c r="AR35" s="344">
        <v>159.4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545</v>
      </c>
      <c r="AL36" s="1224"/>
      <c r="AM36" s="1224"/>
      <c r="AN36" s="1225"/>
      <c r="AO36" s="342" t="s">
        <v>528</v>
      </c>
      <c r="AP36" s="342" t="s">
        <v>528</v>
      </c>
      <c r="AQ36" s="343">
        <v>1726</v>
      </c>
      <c r="AR36" s="344" t="s">
        <v>528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546</v>
      </c>
      <c r="AL37" s="1224"/>
      <c r="AM37" s="1224"/>
      <c r="AN37" s="1225"/>
      <c r="AO37" s="342">
        <v>31149</v>
      </c>
      <c r="AP37" s="342">
        <v>395</v>
      </c>
      <c r="AQ37" s="343">
        <v>663</v>
      </c>
      <c r="AR37" s="344">
        <v>-40.4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547</v>
      </c>
      <c r="AL38" s="1227"/>
      <c r="AM38" s="1227"/>
      <c r="AN38" s="1228"/>
      <c r="AO38" s="345" t="s">
        <v>528</v>
      </c>
      <c r="AP38" s="345" t="s">
        <v>528</v>
      </c>
      <c r="AQ38" s="346">
        <v>1</v>
      </c>
      <c r="AR38" s="334" t="s">
        <v>528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548</v>
      </c>
      <c r="AL39" s="1227"/>
      <c r="AM39" s="1227"/>
      <c r="AN39" s="1228"/>
      <c r="AO39" s="342">
        <v>-483889</v>
      </c>
      <c r="AP39" s="342">
        <v>-6129</v>
      </c>
      <c r="AQ39" s="343">
        <v>-5573</v>
      </c>
      <c r="AR39" s="344">
        <v>10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549</v>
      </c>
      <c r="AL40" s="1224"/>
      <c r="AM40" s="1224"/>
      <c r="AN40" s="1225"/>
      <c r="AO40" s="342">
        <v>-4461956</v>
      </c>
      <c r="AP40" s="342">
        <v>-56516</v>
      </c>
      <c r="AQ40" s="343">
        <v>-36518</v>
      </c>
      <c r="AR40" s="344">
        <v>54.8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1847942</v>
      </c>
      <c r="AP41" s="342">
        <v>23406</v>
      </c>
      <c r="AQ41" s="343">
        <v>13504</v>
      </c>
      <c r="AR41" s="344">
        <v>73.3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518</v>
      </c>
      <c r="AN49" s="1220" t="s">
        <v>553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554</v>
      </c>
      <c r="AO50" s="359" t="s">
        <v>555</v>
      </c>
      <c r="AP50" s="360" t="s">
        <v>556</v>
      </c>
      <c r="AQ50" s="361" t="s">
        <v>557</v>
      </c>
      <c r="AR50" s="362" t="s">
        <v>558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559</v>
      </c>
      <c r="AL51" s="355"/>
      <c r="AM51" s="363">
        <v>3932368</v>
      </c>
      <c r="AN51" s="364">
        <v>48183</v>
      </c>
      <c r="AO51" s="365">
        <v>-24.4</v>
      </c>
      <c r="AP51" s="366">
        <v>65988</v>
      </c>
      <c r="AQ51" s="367">
        <v>-5.0999999999999996</v>
      </c>
      <c r="AR51" s="368">
        <v>-19.3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560</v>
      </c>
      <c r="AM52" s="371">
        <v>2182700</v>
      </c>
      <c r="AN52" s="372">
        <v>26745</v>
      </c>
      <c r="AO52" s="373">
        <v>-21.3</v>
      </c>
      <c r="AP52" s="374">
        <v>36473</v>
      </c>
      <c r="AQ52" s="375">
        <v>3.3</v>
      </c>
      <c r="AR52" s="376">
        <v>-24.6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561</v>
      </c>
      <c r="AL53" s="355"/>
      <c r="AM53" s="363">
        <v>4218146</v>
      </c>
      <c r="AN53" s="364">
        <v>52144</v>
      </c>
      <c r="AO53" s="365">
        <v>8.1999999999999993</v>
      </c>
      <c r="AP53" s="366">
        <v>54227</v>
      </c>
      <c r="AQ53" s="367">
        <v>-17.8</v>
      </c>
      <c r="AR53" s="368">
        <v>26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560</v>
      </c>
      <c r="AM54" s="371">
        <v>2071600</v>
      </c>
      <c r="AN54" s="372">
        <v>25609</v>
      </c>
      <c r="AO54" s="373">
        <v>-4.2</v>
      </c>
      <c r="AP54" s="374">
        <v>29694</v>
      </c>
      <c r="AQ54" s="375">
        <v>-18.600000000000001</v>
      </c>
      <c r="AR54" s="376">
        <v>14.4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562</v>
      </c>
      <c r="AL55" s="355"/>
      <c r="AM55" s="363">
        <v>4805617</v>
      </c>
      <c r="AN55" s="364">
        <v>59850</v>
      </c>
      <c r="AO55" s="365">
        <v>14.8</v>
      </c>
      <c r="AP55" s="366">
        <v>57295</v>
      </c>
      <c r="AQ55" s="367">
        <v>5.7</v>
      </c>
      <c r="AR55" s="368">
        <v>9.1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560</v>
      </c>
      <c r="AM56" s="371">
        <v>2635840</v>
      </c>
      <c r="AN56" s="372">
        <v>32827</v>
      </c>
      <c r="AO56" s="373">
        <v>28.2</v>
      </c>
      <c r="AP56" s="374">
        <v>32771</v>
      </c>
      <c r="AQ56" s="375">
        <v>10.4</v>
      </c>
      <c r="AR56" s="376">
        <v>17.8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563</v>
      </c>
      <c r="AL57" s="355"/>
      <c r="AM57" s="363">
        <v>5228015</v>
      </c>
      <c r="AN57" s="364">
        <v>65651</v>
      </c>
      <c r="AO57" s="365">
        <v>9.6999999999999993</v>
      </c>
      <c r="AP57" s="366">
        <v>54110</v>
      </c>
      <c r="AQ57" s="367">
        <v>-5.6</v>
      </c>
      <c r="AR57" s="368">
        <v>15.3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560</v>
      </c>
      <c r="AM58" s="371">
        <v>2276681</v>
      </c>
      <c r="AN58" s="372">
        <v>28590</v>
      </c>
      <c r="AO58" s="373">
        <v>-12.9</v>
      </c>
      <c r="AP58" s="374">
        <v>30620</v>
      </c>
      <c r="AQ58" s="375">
        <v>-6.6</v>
      </c>
      <c r="AR58" s="376">
        <v>-6.3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564</v>
      </c>
      <c r="AL59" s="355"/>
      <c r="AM59" s="363">
        <v>5066879</v>
      </c>
      <c r="AN59" s="364">
        <v>64178</v>
      </c>
      <c r="AO59" s="365">
        <v>-2.2000000000000002</v>
      </c>
      <c r="AP59" s="366">
        <v>54684</v>
      </c>
      <c r="AQ59" s="367">
        <v>1.1000000000000001</v>
      </c>
      <c r="AR59" s="368">
        <v>-3.3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560</v>
      </c>
      <c r="AM60" s="371">
        <v>2296611</v>
      </c>
      <c r="AN60" s="372">
        <v>29089</v>
      </c>
      <c r="AO60" s="373">
        <v>1.7</v>
      </c>
      <c r="AP60" s="374">
        <v>32829</v>
      </c>
      <c r="AQ60" s="375">
        <v>7.2</v>
      </c>
      <c r="AR60" s="376">
        <v>-5.5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565</v>
      </c>
      <c r="AL61" s="377"/>
      <c r="AM61" s="378">
        <v>4650205</v>
      </c>
      <c r="AN61" s="379">
        <v>58001</v>
      </c>
      <c r="AO61" s="380">
        <v>1.2</v>
      </c>
      <c r="AP61" s="381">
        <v>57261</v>
      </c>
      <c r="AQ61" s="382">
        <v>-4.3</v>
      </c>
      <c r="AR61" s="368">
        <v>5.5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560</v>
      </c>
      <c r="AM62" s="371">
        <v>2292686</v>
      </c>
      <c r="AN62" s="372">
        <v>28572</v>
      </c>
      <c r="AO62" s="373">
        <v>-1.7</v>
      </c>
      <c r="AP62" s="374">
        <v>32477</v>
      </c>
      <c r="AQ62" s="375">
        <v>-0.9</v>
      </c>
      <c r="AR62" s="376">
        <v>-0.8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xMpjLfm63cBnadQzGXMTGZPPLku/HwVrdS1NrH6htJLnseT5FogoouhUI67f6GtLFu+uTPPDGQMIhjdPxDa0Q==" saltValue="VT60PqGNSJV04CeTl6wd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Vn+yKfWqDNSmBX2wRhWjIOaPU6n6UU6gsUJUZ50SAUUBuCbQIlIdObGzeovtOiN6NerYLJLc3qVJAZjabHcXg==" saltValue="dXdgQ4ulOYW0RCJzSfuv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24udrbq2LXr4+VOKltbIor+aODJZLltzkJtFGubkPhxhaHqyP+BbVinHq9HLlkmRO5EtZl95VgZHGDKpEXIFg==" saltValue="DvDyhd1JE69BVFQjqmmT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32" t="s">
        <v>3</v>
      </c>
      <c r="D47" s="1232"/>
      <c r="E47" s="1233"/>
      <c r="F47" s="11">
        <v>24.03</v>
      </c>
      <c r="G47" s="12">
        <v>24.27</v>
      </c>
      <c r="H47" s="12">
        <v>23.21</v>
      </c>
      <c r="I47" s="12">
        <v>18.72</v>
      </c>
      <c r="J47" s="13">
        <v>16.89</v>
      </c>
    </row>
    <row r="48" spans="2:10" ht="57.75" customHeight="1" x14ac:dyDescent="0.15">
      <c r="B48" s="14"/>
      <c r="C48" s="1234" t="s">
        <v>4</v>
      </c>
      <c r="D48" s="1234"/>
      <c r="E48" s="1235"/>
      <c r="F48" s="15">
        <v>8.2899999999999991</v>
      </c>
      <c r="G48" s="16">
        <v>11.26</v>
      </c>
      <c r="H48" s="16">
        <v>8.98</v>
      </c>
      <c r="I48" s="16">
        <v>11.88</v>
      </c>
      <c r="J48" s="17">
        <v>13.67</v>
      </c>
    </row>
    <row r="49" spans="2:10" ht="57.75" customHeight="1" thickBot="1" x14ac:dyDescent="0.2">
      <c r="B49" s="18"/>
      <c r="C49" s="1236" t="s">
        <v>5</v>
      </c>
      <c r="D49" s="1236"/>
      <c r="E49" s="1237"/>
      <c r="F49" s="19" t="s">
        <v>574</v>
      </c>
      <c r="G49" s="20" t="s">
        <v>575</v>
      </c>
      <c r="H49" s="20" t="s">
        <v>576</v>
      </c>
      <c r="I49" s="20" t="s">
        <v>577</v>
      </c>
      <c r="J49" s="21" t="s">
        <v>578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BrjZdcF7mLTgKPhr4Q1U9/ssgmuG/EvbnvQV9i//MsfgM+nuxMaMTaC/cqyczga8hodBJIGH2iaTpqnazEs/A==" saltValue="lXkYGX97lEEyvS1gHffa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44" t="s">
        <v>579</v>
      </c>
      <c r="D34" s="1244"/>
      <c r="E34" s="1245"/>
      <c r="F34" s="32">
        <v>8.2799999999999994</v>
      </c>
      <c r="G34" s="33">
        <v>11.26</v>
      </c>
      <c r="H34" s="33">
        <v>8.98</v>
      </c>
      <c r="I34" s="33">
        <v>11.87</v>
      </c>
      <c r="J34" s="34">
        <v>13.67</v>
      </c>
      <c r="K34" s="22"/>
      <c r="L34" s="22"/>
      <c r="M34" s="22"/>
      <c r="N34" s="22"/>
      <c r="O34" s="22"/>
      <c r="P34" s="22"/>
    </row>
    <row r="35" spans="1:16" ht="39" customHeight="1" x14ac:dyDescent="0.15">
      <c r="A35" s="22"/>
      <c r="B35" s="35"/>
      <c r="C35" s="1238" t="s">
        <v>580</v>
      </c>
      <c r="D35" s="1239"/>
      <c r="E35" s="1240"/>
      <c r="F35" s="36">
        <v>6.51</v>
      </c>
      <c r="G35" s="37">
        <v>7.09</v>
      </c>
      <c r="H35" s="37">
        <v>5.93</v>
      </c>
      <c r="I35" s="37">
        <v>5.79</v>
      </c>
      <c r="J35" s="38">
        <v>5.14</v>
      </c>
      <c r="K35" s="22"/>
      <c r="L35" s="22"/>
      <c r="M35" s="22"/>
      <c r="N35" s="22"/>
      <c r="O35" s="22"/>
      <c r="P35" s="22"/>
    </row>
    <row r="36" spans="1:16" ht="39" customHeight="1" x14ac:dyDescent="0.15">
      <c r="A36" s="22"/>
      <c r="B36" s="35"/>
      <c r="C36" s="1238" t="s">
        <v>581</v>
      </c>
      <c r="D36" s="1239"/>
      <c r="E36" s="1240"/>
      <c r="F36" s="36">
        <v>4.0599999999999996</v>
      </c>
      <c r="G36" s="37">
        <v>4.8099999999999996</v>
      </c>
      <c r="H36" s="37">
        <v>7.23</v>
      </c>
      <c r="I36" s="37">
        <v>5.25</v>
      </c>
      <c r="J36" s="38">
        <v>4.79</v>
      </c>
      <c r="K36" s="22"/>
      <c r="L36" s="22"/>
      <c r="M36" s="22"/>
      <c r="N36" s="22"/>
      <c r="O36" s="22"/>
      <c r="P36" s="22"/>
    </row>
    <row r="37" spans="1:16" ht="39" customHeight="1" x14ac:dyDescent="0.15">
      <c r="A37" s="22"/>
      <c r="B37" s="35"/>
      <c r="C37" s="1238" t="s">
        <v>582</v>
      </c>
      <c r="D37" s="1239"/>
      <c r="E37" s="1240"/>
      <c r="F37" s="36">
        <v>0.85</v>
      </c>
      <c r="G37" s="37">
        <v>1.17</v>
      </c>
      <c r="H37" s="37">
        <v>2.37</v>
      </c>
      <c r="I37" s="37">
        <v>3.95</v>
      </c>
      <c r="J37" s="38">
        <v>2.76</v>
      </c>
      <c r="K37" s="22"/>
      <c r="L37" s="22"/>
      <c r="M37" s="22"/>
      <c r="N37" s="22"/>
      <c r="O37" s="22"/>
      <c r="P37" s="22"/>
    </row>
    <row r="38" spans="1:16" ht="39" customHeight="1" x14ac:dyDescent="0.15">
      <c r="A38" s="22"/>
      <c r="B38" s="35"/>
      <c r="C38" s="1238" t="s">
        <v>583</v>
      </c>
      <c r="D38" s="1239"/>
      <c r="E38" s="1240"/>
      <c r="F38" s="36">
        <v>1.19</v>
      </c>
      <c r="G38" s="37">
        <v>1.74</v>
      </c>
      <c r="H38" s="37">
        <v>1.28</v>
      </c>
      <c r="I38" s="37">
        <v>1.1599999999999999</v>
      </c>
      <c r="J38" s="38">
        <v>1.29</v>
      </c>
      <c r="K38" s="22"/>
      <c r="L38" s="22"/>
      <c r="M38" s="22"/>
      <c r="N38" s="22"/>
      <c r="O38" s="22"/>
      <c r="P38" s="22"/>
    </row>
    <row r="39" spans="1:16" ht="39" customHeight="1" x14ac:dyDescent="0.15">
      <c r="A39" s="22"/>
      <c r="B39" s="35"/>
      <c r="C39" s="1238" t="s">
        <v>584</v>
      </c>
      <c r="D39" s="1239"/>
      <c r="E39" s="1240"/>
      <c r="F39" s="36">
        <v>0.35</v>
      </c>
      <c r="G39" s="37">
        <v>0.39</v>
      </c>
      <c r="H39" s="37">
        <v>0.42</v>
      </c>
      <c r="I39" s="37">
        <v>0.46</v>
      </c>
      <c r="J39" s="38">
        <v>0.49</v>
      </c>
      <c r="K39" s="22"/>
      <c r="L39" s="22"/>
      <c r="M39" s="22"/>
      <c r="N39" s="22"/>
      <c r="O39" s="22"/>
      <c r="P39" s="22"/>
    </row>
    <row r="40" spans="1:16" ht="39" customHeight="1" x14ac:dyDescent="0.15">
      <c r="A40" s="22"/>
      <c r="B40" s="35"/>
      <c r="C40" s="1238" t="s">
        <v>585</v>
      </c>
      <c r="D40" s="1239"/>
      <c r="E40" s="1240"/>
      <c r="F40" s="36">
        <v>0.31</v>
      </c>
      <c r="G40" s="37">
        <v>0.28999999999999998</v>
      </c>
      <c r="H40" s="37">
        <v>0.32</v>
      </c>
      <c r="I40" s="37">
        <v>0.34</v>
      </c>
      <c r="J40" s="38">
        <v>0.33</v>
      </c>
      <c r="K40" s="22"/>
      <c r="L40" s="22"/>
      <c r="M40" s="22"/>
      <c r="N40" s="22"/>
      <c r="O40" s="22"/>
      <c r="P40" s="22"/>
    </row>
    <row r="41" spans="1:16" ht="39" customHeight="1" x14ac:dyDescent="0.15">
      <c r="A41" s="22"/>
      <c r="B41" s="35"/>
      <c r="C41" s="1238" t="s">
        <v>586</v>
      </c>
      <c r="D41" s="1239"/>
      <c r="E41" s="1240"/>
      <c r="F41" s="36">
        <v>0.08</v>
      </c>
      <c r="G41" s="37">
        <v>0.18</v>
      </c>
      <c r="H41" s="37">
        <v>0.25</v>
      </c>
      <c r="I41" s="37">
        <v>0.31</v>
      </c>
      <c r="J41" s="38">
        <v>0.33</v>
      </c>
      <c r="K41" s="22"/>
      <c r="L41" s="22"/>
      <c r="M41" s="22"/>
      <c r="N41" s="22"/>
      <c r="O41" s="22"/>
      <c r="P41" s="22"/>
    </row>
    <row r="42" spans="1:16" ht="39" customHeight="1" x14ac:dyDescent="0.15">
      <c r="A42" s="22"/>
      <c r="B42" s="39"/>
      <c r="C42" s="1238" t="s">
        <v>587</v>
      </c>
      <c r="D42" s="1239"/>
      <c r="E42" s="1240"/>
      <c r="F42" s="36" t="s">
        <v>528</v>
      </c>
      <c r="G42" s="37" t="s">
        <v>528</v>
      </c>
      <c r="H42" s="37" t="s">
        <v>528</v>
      </c>
      <c r="I42" s="37" t="s">
        <v>528</v>
      </c>
      <c r="J42" s="38" t="s">
        <v>528</v>
      </c>
      <c r="K42" s="22"/>
      <c r="L42" s="22"/>
      <c r="M42" s="22"/>
      <c r="N42" s="22"/>
      <c r="O42" s="22"/>
      <c r="P42" s="22"/>
    </row>
    <row r="43" spans="1:16" ht="39" customHeight="1" thickBot="1" x14ac:dyDescent="0.2">
      <c r="A43" s="22"/>
      <c r="B43" s="40"/>
      <c r="C43" s="1241" t="s">
        <v>588</v>
      </c>
      <c r="D43" s="1242"/>
      <c r="E43" s="1243"/>
      <c r="F43" s="41">
        <v>0.42</v>
      </c>
      <c r="G43" s="42">
        <v>0.55000000000000004</v>
      </c>
      <c r="H43" s="42">
        <v>0.72</v>
      </c>
      <c r="I43" s="42">
        <v>0.4</v>
      </c>
      <c r="J43" s="43">
        <v>0.38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keBmbpfWSAn5R8X/LETa68HmC7urYKxqxNodzbEDji9vN8EkfjkRmTxr2Ozyrt+UVmQSfmihjCqXAbv/fQx9g==" saltValue="tBNoNPwcYX6zM/KjOdIN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4354</v>
      </c>
      <c r="L45" s="60">
        <v>4223</v>
      </c>
      <c r="M45" s="60">
        <v>4386</v>
      </c>
      <c r="N45" s="60">
        <v>4289</v>
      </c>
      <c r="O45" s="61">
        <v>3968</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528</v>
      </c>
      <c r="L46" s="64" t="s">
        <v>528</v>
      </c>
      <c r="M46" s="64" t="s">
        <v>528</v>
      </c>
      <c r="N46" s="64" t="s">
        <v>528</v>
      </c>
      <c r="O46" s="65" t="s">
        <v>528</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528</v>
      </c>
      <c r="L47" s="64" t="s">
        <v>528</v>
      </c>
      <c r="M47" s="64" t="s">
        <v>528</v>
      </c>
      <c r="N47" s="64" t="s">
        <v>528</v>
      </c>
      <c r="O47" s="65" t="s">
        <v>528</v>
      </c>
      <c r="P47" s="48"/>
      <c r="Q47" s="48"/>
      <c r="R47" s="48"/>
      <c r="S47" s="48"/>
      <c r="T47" s="48"/>
      <c r="U47" s="48"/>
    </row>
    <row r="48" spans="1:21" ht="30.75" customHeight="1" x14ac:dyDescent="0.15">
      <c r="A48" s="48"/>
      <c r="B48" s="1248"/>
      <c r="C48" s="1249"/>
      <c r="D48" s="62"/>
      <c r="E48" s="1254" t="s">
        <v>15</v>
      </c>
      <c r="F48" s="1254"/>
      <c r="G48" s="1254"/>
      <c r="H48" s="1254"/>
      <c r="I48" s="1254"/>
      <c r="J48" s="1255"/>
      <c r="K48" s="63">
        <v>2954</v>
      </c>
      <c r="L48" s="64">
        <v>2913</v>
      </c>
      <c r="M48" s="64">
        <v>3166</v>
      </c>
      <c r="N48" s="64">
        <v>2974</v>
      </c>
      <c r="O48" s="65">
        <v>2795</v>
      </c>
      <c r="P48" s="48"/>
      <c r="Q48" s="48"/>
      <c r="R48" s="48"/>
      <c r="S48" s="48"/>
      <c r="T48" s="48"/>
      <c r="U48" s="48"/>
    </row>
    <row r="49" spans="1:21" ht="30.75" customHeight="1" x14ac:dyDescent="0.15">
      <c r="A49" s="48"/>
      <c r="B49" s="1248"/>
      <c r="C49" s="1249"/>
      <c r="D49" s="62"/>
      <c r="E49" s="1254" t="s">
        <v>16</v>
      </c>
      <c r="F49" s="1254"/>
      <c r="G49" s="1254"/>
      <c r="H49" s="1254"/>
      <c r="I49" s="1254"/>
      <c r="J49" s="1255"/>
      <c r="K49" s="63" t="s">
        <v>528</v>
      </c>
      <c r="L49" s="64" t="s">
        <v>528</v>
      </c>
      <c r="M49" s="64" t="s">
        <v>528</v>
      </c>
      <c r="N49" s="64" t="s">
        <v>528</v>
      </c>
      <c r="O49" s="65" t="s">
        <v>528</v>
      </c>
      <c r="P49" s="48"/>
      <c r="Q49" s="48"/>
      <c r="R49" s="48"/>
      <c r="S49" s="48"/>
      <c r="T49" s="48"/>
      <c r="U49" s="48"/>
    </row>
    <row r="50" spans="1:21" ht="30.75" customHeight="1" x14ac:dyDescent="0.15">
      <c r="A50" s="48"/>
      <c r="B50" s="1248"/>
      <c r="C50" s="1249"/>
      <c r="D50" s="62"/>
      <c r="E50" s="1254" t="s">
        <v>17</v>
      </c>
      <c r="F50" s="1254"/>
      <c r="G50" s="1254"/>
      <c r="H50" s="1254"/>
      <c r="I50" s="1254"/>
      <c r="J50" s="1255"/>
      <c r="K50" s="63">
        <v>35</v>
      </c>
      <c r="L50" s="64">
        <v>34</v>
      </c>
      <c r="M50" s="64">
        <v>33</v>
      </c>
      <c r="N50" s="64">
        <v>32</v>
      </c>
      <c r="O50" s="65">
        <v>31</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528</v>
      </c>
      <c r="L51" s="64" t="s">
        <v>528</v>
      </c>
      <c r="M51" s="64" t="s">
        <v>528</v>
      </c>
      <c r="N51" s="64" t="s">
        <v>528</v>
      </c>
      <c r="O51" s="65" t="s">
        <v>528</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5448</v>
      </c>
      <c r="L52" s="64">
        <v>5267</v>
      </c>
      <c r="M52" s="64">
        <v>5345</v>
      </c>
      <c r="N52" s="64">
        <v>5176</v>
      </c>
      <c r="O52" s="65">
        <v>4946</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1895</v>
      </c>
      <c r="L53" s="69">
        <v>1903</v>
      </c>
      <c r="M53" s="69">
        <v>2240</v>
      </c>
      <c r="N53" s="69">
        <v>2119</v>
      </c>
      <c r="O53" s="70">
        <v>1848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589</v>
      </c>
      <c r="L56" s="80" t="s">
        <v>590</v>
      </c>
      <c r="M56" s="80" t="s">
        <v>591</v>
      </c>
      <c r="N56" s="80" t="s">
        <v>592</v>
      </c>
      <c r="O56" s="81" t="s">
        <v>593</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612</v>
      </c>
      <c r="L57" s="83" t="s">
        <v>612</v>
      </c>
      <c r="M57" s="83" t="s">
        <v>612</v>
      </c>
      <c r="N57" s="83" t="s">
        <v>612</v>
      </c>
      <c r="O57" s="84" t="s">
        <v>613</v>
      </c>
    </row>
    <row r="58" spans="1:21" ht="31.5" customHeight="1" thickBot="1" x14ac:dyDescent="0.2">
      <c r="B58" s="1264"/>
      <c r="C58" s="1265"/>
      <c r="D58" s="1269" t="s">
        <v>27</v>
      </c>
      <c r="E58" s="1270"/>
      <c r="F58" s="1270"/>
      <c r="G58" s="1270"/>
      <c r="H58" s="1270"/>
      <c r="I58" s="1270"/>
      <c r="J58" s="1271"/>
      <c r="K58" s="85" t="s">
        <v>612</v>
      </c>
      <c r="L58" s="86" t="s">
        <v>612</v>
      </c>
      <c r="M58" s="86" t="s">
        <v>612</v>
      </c>
      <c r="N58" s="86" t="s">
        <v>612</v>
      </c>
      <c r="O58" s="87" t="s">
        <v>612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Y+E9mN08S6K2vG2cVhVPHGtoINyo/vYIDkXl+i8l6ETuuLHQaKseNwDgiPpJKG5bhvUYOXq0c4/60earwbjjw==" saltValue="K733wyoPnCBb68r6Ymzj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569</v>
      </c>
      <c r="J40" s="99" t="s">
        <v>570</v>
      </c>
      <c r="K40" s="99" t="s">
        <v>571</v>
      </c>
      <c r="L40" s="99" t="s">
        <v>572</v>
      </c>
      <c r="M40" s="100" t="s">
        <v>573</v>
      </c>
    </row>
    <row r="41" spans="2:13" ht="27.75" customHeight="1" x14ac:dyDescent="0.15">
      <c r="B41" s="1272" t="s">
        <v>30</v>
      </c>
      <c r="C41" s="1273"/>
      <c r="D41" s="101"/>
      <c r="E41" s="1278" t="s">
        <v>31</v>
      </c>
      <c r="F41" s="1278"/>
      <c r="G41" s="1278"/>
      <c r="H41" s="1279"/>
      <c r="I41" s="102">
        <v>38046</v>
      </c>
      <c r="J41" s="103">
        <v>36684</v>
      </c>
      <c r="K41" s="103">
        <v>35110</v>
      </c>
      <c r="L41" s="103">
        <v>33834</v>
      </c>
      <c r="M41" s="104">
        <v>33137</v>
      </c>
    </row>
    <row r="42" spans="2:13" ht="27.75" customHeight="1" x14ac:dyDescent="0.15">
      <c r="B42" s="1274"/>
      <c r="C42" s="1275"/>
      <c r="D42" s="105"/>
      <c r="E42" s="1280" t="s">
        <v>32</v>
      </c>
      <c r="F42" s="1280"/>
      <c r="G42" s="1280"/>
      <c r="H42" s="1281"/>
      <c r="I42" s="106">
        <v>196</v>
      </c>
      <c r="J42" s="107">
        <v>152</v>
      </c>
      <c r="K42" s="107">
        <v>99</v>
      </c>
      <c r="L42" s="107">
        <v>60</v>
      </c>
      <c r="M42" s="108">
        <v>30</v>
      </c>
    </row>
    <row r="43" spans="2:13" ht="27.75" customHeight="1" x14ac:dyDescent="0.15">
      <c r="B43" s="1274"/>
      <c r="C43" s="1275"/>
      <c r="D43" s="105"/>
      <c r="E43" s="1280" t="s">
        <v>33</v>
      </c>
      <c r="F43" s="1280"/>
      <c r="G43" s="1280"/>
      <c r="H43" s="1281"/>
      <c r="I43" s="106">
        <v>30828</v>
      </c>
      <c r="J43" s="107">
        <v>28809</v>
      </c>
      <c r="K43" s="107">
        <v>26881</v>
      </c>
      <c r="L43" s="107">
        <v>24249</v>
      </c>
      <c r="M43" s="108">
        <v>23143</v>
      </c>
    </row>
    <row r="44" spans="2:13" ht="27.75" customHeight="1" x14ac:dyDescent="0.15">
      <c r="B44" s="1274"/>
      <c r="C44" s="1275"/>
      <c r="D44" s="105"/>
      <c r="E44" s="1280" t="s">
        <v>34</v>
      </c>
      <c r="F44" s="1280"/>
      <c r="G44" s="1280"/>
      <c r="H44" s="1281"/>
      <c r="I44" s="106" t="s">
        <v>528</v>
      </c>
      <c r="J44" s="107" t="s">
        <v>528</v>
      </c>
      <c r="K44" s="107" t="s">
        <v>528</v>
      </c>
      <c r="L44" s="107" t="s">
        <v>528</v>
      </c>
      <c r="M44" s="108" t="s">
        <v>528</v>
      </c>
    </row>
    <row r="45" spans="2:13" ht="27.75" customHeight="1" x14ac:dyDescent="0.15">
      <c r="B45" s="1274"/>
      <c r="C45" s="1275"/>
      <c r="D45" s="105"/>
      <c r="E45" s="1280" t="s">
        <v>35</v>
      </c>
      <c r="F45" s="1280"/>
      <c r="G45" s="1280"/>
      <c r="H45" s="1281"/>
      <c r="I45" s="106">
        <v>6660</v>
      </c>
      <c r="J45" s="107">
        <v>6474</v>
      </c>
      <c r="K45" s="107">
        <v>6203</v>
      </c>
      <c r="L45" s="107">
        <v>6141</v>
      </c>
      <c r="M45" s="108">
        <v>5614</v>
      </c>
    </row>
    <row r="46" spans="2:13" ht="27.75" customHeight="1" x14ac:dyDescent="0.15">
      <c r="B46" s="1274"/>
      <c r="C46" s="1275"/>
      <c r="D46" s="109"/>
      <c r="E46" s="1280" t="s">
        <v>36</v>
      </c>
      <c r="F46" s="1280"/>
      <c r="G46" s="1280"/>
      <c r="H46" s="1281"/>
      <c r="I46" s="106">
        <v>138</v>
      </c>
      <c r="J46" s="107">
        <v>45</v>
      </c>
      <c r="K46" s="107">
        <v>59</v>
      </c>
      <c r="L46" s="107">
        <v>248</v>
      </c>
      <c r="M46" s="108">
        <v>392</v>
      </c>
    </row>
    <row r="47" spans="2:13" ht="27.75" customHeight="1" x14ac:dyDescent="0.15">
      <c r="B47" s="1274"/>
      <c r="C47" s="1275"/>
      <c r="D47" s="110"/>
      <c r="E47" s="1282" t="s">
        <v>37</v>
      </c>
      <c r="F47" s="1283"/>
      <c r="G47" s="1283"/>
      <c r="H47" s="1284"/>
      <c r="I47" s="106" t="s">
        <v>528</v>
      </c>
      <c r="J47" s="107" t="s">
        <v>528</v>
      </c>
      <c r="K47" s="107" t="s">
        <v>528</v>
      </c>
      <c r="L47" s="107" t="s">
        <v>528</v>
      </c>
      <c r="M47" s="108" t="s">
        <v>528</v>
      </c>
    </row>
    <row r="48" spans="2:13" ht="27.75" customHeight="1" x14ac:dyDescent="0.15">
      <c r="B48" s="1274"/>
      <c r="C48" s="1275"/>
      <c r="D48" s="105"/>
      <c r="E48" s="1280" t="s">
        <v>38</v>
      </c>
      <c r="F48" s="1280"/>
      <c r="G48" s="1280"/>
      <c r="H48" s="1281"/>
      <c r="I48" s="106" t="s">
        <v>528</v>
      </c>
      <c r="J48" s="107" t="s">
        <v>528</v>
      </c>
      <c r="K48" s="107" t="s">
        <v>528</v>
      </c>
      <c r="L48" s="107" t="s">
        <v>528</v>
      </c>
      <c r="M48" s="108" t="s">
        <v>528</v>
      </c>
    </row>
    <row r="49" spans="2:13" ht="27.75" customHeight="1" x14ac:dyDescent="0.15">
      <c r="B49" s="1276"/>
      <c r="C49" s="1277"/>
      <c r="D49" s="105"/>
      <c r="E49" s="1280" t="s">
        <v>39</v>
      </c>
      <c r="F49" s="1280"/>
      <c r="G49" s="1280"/>
      <c r="H49" s="1281"/>
      <c r="I49" s="106" t="s">
        <v>528</v>
      </c>
      <c r="J49" s="107" t="s">
        <v>528</v>
      </c>
      <c r="K49" s="107" t="s">
        <v>528</v>
      </c>
      <c r="L49" s="107" t="s">
        <v>528</v>
      </c>
      <c r="M49" s="108" t="s">
        <v>528</v>
      </c>
    </row>
    <row r="50" spans="2:13" ht="27.75" customHeight="1" x14ac:dyDescent="0.15">
      <c r="B50" s="1285" t="s">
        <v>40</v>
      </c>
      <c r="C50" s="1286"/>
      <c r="D50" s="111"/>
      <c r="E50" s="1280" t="s">
        <v>41</v>
      </c>
      <c r="F50" s="1280"/>
      <c r="G50" s="1280"/>
      <c r="H50" s="1281"/>
      <c r="I50" s="106">
        <v>13002</v>
      </c>
      <c r="J50" s="107">
        <v>14000</v>
      </c>
      <c r="K50" s="107">
        <v>14394</v>
      </c>
      <c r="L50" s="107">
        <v>14174</v>
      </c>
      <c r="M50" s="108">
        <v>14449</v>
      </c>
    </row>
    <row r="51" spans="2:13" ht="27.75" customHeight="1" x14ac:dyDescent="0.15">
      <c r="B51" s="1274"/>
      <c r="C51" s="1275"/>
      <c r="D51" s="105"/>
      <c r="E51" s="1280" t="s">
        <v>42</v>
      </c>
      <c r="F51" s="1280"/>
      <c r="G51" s="1280"/>
      <c r="H51" s="1281"/>
      <c r="I51" s="106">
        <v>5056</v>
      </c>
      <c r="J51" s="107">
        <v>4778</v>
      </c>
      <c r="K51" s="107">
        <v>4630</v>
      </c>
      <c r="L51" s="107">
        <v>4647</v>
      </c>
      <c r="M51" s="108">
        <v>4667</v>
      </c>
    </row>
    <row r="52" spans="2:13" ht="27.75" customHeight="1" x14ac:dyDescent="0.15">
      <c r="B52" s="1276"/>
      <c r="C52" s="1277"/>
      <c r="D52" s="105"/>
      <c r="E52" s="1280" t="s">
        <v>43</v>
      </c>
      <c r="F52" s="1280"/>
      <c r="G52" s="1280"/>
      <c r="H52" s="1281"/>
      <c r="I52" s="106">
        <v>48376</v>
      </c>
      <c r="J52" s="107">
        <v>46555</v>
      </c>
      <c r="K52" s="107">
        <v>44840</v>
      </c>
      <c r="L52" s="107">
        <v>43194</v>
      </c>
      <c r="M52" s="108">
        <v>41963</v>
      </c>
    </row>
    <row r="53" spans="2:13" ht="27.75" customHeight="1" thickBot="1" x14ac:dyDescent="0.2">
      <c r="B53" s="1287" t="s">
        <v>44</v>
      </c>
      <c r="C53" s="1288"/>
      <c r="D53" s="112"/>
      <c r="E53" s="1289" t="s">
        <v>45</v>
      </c>
      <c r="F53" s="1289"/>
      <c r="G53" s="1289"/>
      <c r="H53" s="1290"/>
      <c r="I53" s="113">
        <v>9434</v>
      </c>
      <c r="J53" s="114">
        <v>6831</v>
      </c>
      <c r="K53" s="114">
        <v>4489</v>
      </c>
      <c r="L53" s="114">
        <v>2516</v>
      </c>
      <c r="M53" s="115">
        <v>1236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KDB66au8ifxZUpGETFfWvmSF7/nNGKAU8EeI6YI2BVBYZg9DTBcKUk1jxtfUG+LSqT7962Hn+EgrWnQJ2Z8+A==" saltValue="oWaoWz6cvV0Vbm+AxkbB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571</v>
      </c>
      <c r="G54" s="124" t="s">
        <v>572</v>
      </c>
      <c r="H54" s="125" t="s">
        <v>573</v>
      </c>
    </row>
    <row r="55" spans="2:8" ht="52.5" customHeight="1" x14ac:dyDescent="0.15">
      <c r="B55" s="126"/>
      <c r="C55" s="1299" t="s">
        <v>48</v>
      </c>
      <c r="D55" s="1299"/>
      <c r="E55" s="1300"/>
      <c r="F55" s="127">
        <v>5695</v>
      </c>
      <c r="G55" s="127">
        <v>4500</v>
      </c>
      <c r="H55" s="128">
        <v>4002</v>
      </c>
    </row>
    <row r="56" spans="2:8" ht="52.5" customHeight="1" x14ac:dyDescent="0.15">
      <c r="B56" s="129"/>
      <c r="C56" s="1301" t="s">
        <v>49</v>
      </c>
      <c r="D56" s="1301"/>
      <c r="E56" s="1302"/>
      <c r="F56" s="130">
        <v>240</v>
      </c>
      <c r="G56" s="130">
        <v>172</v>
      </c>
      <c r="H56" s="131">
        <v>172</v>
      </c>
    </row>
    <row r="57" spans="2:8" ht="53.25" customHeight="1" x14ac:dyDescent="0.15">
      <c r="B57" s="129"/>
      <c r="C57" s="1303" t="s">
        <v>50</v>
      </c>
      <c r="D57" s="1303"/>
      <c r="E57" s="1304"/>
      <c r="F57" s="132">
        <v>11183</v>
      </c>
      <c r="G57" s="132">
        <v>12074</v>
      </c>
      <c r="H57" s="133">
        <v>12415</v>
      </c>
    </row>
    <row r="58" spans="2:8" ht="45.75" customHeight="1" x14ac:dyDescent="0.15">
      <c r="B58" s="134"/>
      <c r="C58" s="1291" t="s">
        <v>614</v>
      </c>
      <c r="D58" s="1292"/>
      <c r="E58" s="1293"/>
      <c r="F58" s="135">
        <v>4031</v>
      </c>
      <c r="G58" s="135">
        <v>4029</v>
      </c>
      <c r="H58" s="136">
        <v>4026</v>
      </c>
    </row>
    <row r="59" spans="2:8" ht="45.75" customHeight="1" x14ac:dyDescent="0.15">
      <c r="B59" s="134"/>
      <c r="C59" s="1291" t="s">
        <v>615</v>
      </c>
      <c r="D59" s="1292"/>
      <c r="E59" s="1293"/>
      <c r="F59" s="135">
        <v>2214</v>
      </c>
      <c r="G59" s="135">
        <v>2715</v>
      </c>
      <c r="H59" s="136">
        <v>3212</v>
      </c>
    </row>
    <row r="60" spans="2:8" ht="45.75" customHeight="1" x14ac:dyDescent="0.15">
      <c r="B60" s="134"/>
      <c r="C60" s="1291" t="s">
        <v>616</v>
      </c>
      <c r="D60" s="1292"/>
      <c r="E60" s="1293"/>
      <c r="F60" s="135">
        <v>1569</v>
      </c>
      <c r="G60" s="135">
        <v>1864</v>
      </c>
      <c r="H60" s="136">
        <v>2169</v>
      </c>
    </row>
    <row r="61" spans="2:8" ht="45.75" customHeight="1" x14ac:dyDescent="0.15">
      <c r="B61" s="134"/>
      <c r="C61" s="1291" t="s">
        <v>617</v>
      </c>
      <c r="D61" s="1292"/>
      <c r="E61" s="1293"/>
      <c r="F61" s="135">
        <v>2433</v>
      </c>
      <c r="G61" s="135">
        <v>2289</v>
      </c>
      <c r="H61" s="136">
        <v>1916</v>
      </c>
    </row>
    <row r="62" spans="2:8" ht="45.75" customHeight="1" thickBot="1" x14ac:dyDescent="0.2">
      <c r="B62" s="137"/>
      <c r="C62" s="1294" t="s">
        <v>618</v>
      </c>
      <c r="D62" s="1295"/>
      <c r="E62" s="1296"/>
      <c r="F62" s="138">
        <v>602</v>
      </c>
      <c r="G62" s="138">
        <v>578</v>
      </c>
      <c r="H62" s="139">
        <v>577</v>
      </c>
    </row>
    <row r="63" spans="2:8" ht="52.5" customHeight="1" thickBot="1" x14ac:dyDescent="0.2">
      <c r="B63" s="140"/>
      <c r="C63" s="1297" t="s">
        <v>51</v>
      </c>
      <c r="D63" s="1297"/>
      <c r="E63" s="1298"/>
      <c r="F63" s="141">
        <v>17118</v>
      </c>
      <c r="G63" s="141">
        <v>16746</v>
      </c>
      <c r="H63" s="142">
        <v>16589</v>
      </c>
    </row>
    <row r="64" spans="2:8" ht="15" customHeight="1" x14ac:dyDescent="0.15"/>
    <row r="65" ht="0" hidden="1" customHeight="1" x14ac:dyDescent="0.15"/>
    <row r="66" ht="0" hidden="1" customHeight="1" x14ac:dyDescent="0.15"/>
  </sheetData>
  <sheetProtection algorithmName="SHA-512" hashValue="FYRjRIW9oeYXxcetWrl5sDGuIAylCbaiSF8/LKZcEX9oeNiF9FrOLtDjGH2bE46wkOdG+j+4pAksABPjBIj1cw==" saltValue="I5+AbpjcZ2gKcyJTQ31c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636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628</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569</v>
      </c>
      <c r="BQ50" s="1311"/>
      <c r="BR50" s="1311"/>
      <c r="BS50" s="1311"/>
      <c r="BT50" s="1311"/>
      <c r="BU50" s="1311"/>
      <c r="BV50" s="1311"/>
      <c r="BW50" s="1311"/>
      <c r="BX50" s="1311" t="s">
        <v>570</v>
      </c>
      <c r="BY50" s="1311"/>
      <c r="BZ50" s="1311"/>
      <c r="CA50" s="1311"/>
      <c r="CB50" s="1311"/>
      <c r="CC50" s="1311"/>
      <c r="CD50" s="1311"/>
      <c r="CE50" s="1311"/>
      <c r="CF50" s="1311" t="s">
        <v>571</v>
      </c>
      <c r="CG50" s="1311"/>
      <c r="CH50" s="1311"/>
      <c r="CI50" s="1311"/>
      <c r="CJ50" s="1311"/>
      <c r="CK50" s="1311"/>
      <c r="CL50" s="1311"/>
      <c r="CM50" s="1311"/>
      <c r="CN50" s="1311" t="s">
        <v>572</v>
      </c>
      <c r="CO50" s="1311"/>
      <c r="CP50" s="1311"/>
      <c r="CQ50" s="1311"/>
      <c r="CR50" s="1311"/>
      <c r="CS50" s="1311"/>
      <c r="CT50" s="1311"/>
      <c r="CU50" s="1311"/>
      <c r="CV50" s="1311" t="s">
        <v>573</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629</v>
      </c>
      <c r="AO51" s="1310"/>
      <c r="AP51" s="1310"/>
      <c r="AQ51" s="1310"/>
      <c r="AR51" s="1310"/>
      <c r="AS51" s="1310"/>
      <c r="AT51" s="1310"/>
      <c r="AU51" s="1310"/>
      <c r="AV51" s="1310"/>
      <c r="AW51" s="1310"/>
      <c r="AX51" s="1310"/>
      <c r="AY51" s="1310"/>
      <c r="AZ51" s="1310"/>
      <c r="BA51" s="1310"/>
      <c r="BB51" s="1310" t="s">
        <v>630</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33.5</v>
      </c>
      <c r="BY51" s="1307"/>
      <c r="BZ51" s="1307"/>
      <c r="CA51" s="1307"/>
      <c r="CB51" s="1307"/>
      <c r="CC51" s="1307"/>
      <c r="CD51" s="1307"/>
      <c r="CE51" s="1307"/>
      <c r="CF51" s="1307">
        <v>22.7</v>
      </c>
      <c r="CG51" s="1307"/>
      <c r="CH51" s="1307"/>
      <c r="CI51" s="1307"/>
      <c r="CJ51" s="1307"/>
      <c r="CK51" s="1307"/>
      <c r="CL51" s="1307"/>
      <c r="CM51" s="1307"/>
      <c r="CN51" s="1307">
        <v>12.9</v>
      </c>
      <c r="CO51" s="1307"/>
      <c r="CP51" s="1307"/>
      <c r="CQ51" s="1307"/>
      <c r="CR51" s="1307"/>
      <c r="CS51" s="1307"/>
      <c r="CT51" s="1307"/>
      <c r="CU51" s="1307"/>
      <c r="CV51" s="1307">
        <v>6.4</v>
      </c>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631</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50.5</v>
      </c>
      <c r="BY53" s="1307"/>
      <c r="BZ53" s="1307"/>
      <c r="CA53" s="1307"/>
      <c r="CB53" s="1307"/>
      <c r="CC53" s="1307"/>
      <c r="CD53" s="1307"/>
      <c r="CE53" s="1307"/>
      <c r="CF53" s="1307">
        <v>52.4</v>
      </c>
      <c r="CG53" s="1307"/>
      <c r="CH53" s="1307"/>
      <c r="CI53" s="1307"/>
      <c r="CJ53" s="1307"/>
      <c r="CK53" s="1307"/>
      <c r="CL53" s="1307"/>
      <c r="CM53" s="1307"/>
      <c r="CN53" s="1307">
        <v>54.3</v>
      </c>
      <c r="CO53" s="1307"/>
      <c r="CP53" s="1307"/>
      <c r="CQ53" s="1307"/>
      <c r="CR53" s="1307"/>
      <c r="CS53" s="1307"/>
      <c r="CT53" s="1307"/>
      <c r="CU53" s="1307"/>
      <c r="CV53" s="1307">
        <v>56.2</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632</v>
      </c>
      <c r="AO55" s="1311"/>
      <c r="AP55" s="1311"/>
      <c r="AQ55" s="1311"/>
      <c r="AR55" s="1311"/>
      <c r="AS55" s="1311"/>
      <c r="AT55" s="1311"/>
      <c r="AU55" s="1311"/>
      <c r="AV55" s="1311"/>
      <c r="AW55" s="1311"/>
      <c r="AX55" s="1311"/>
      <c r="AY55" s="1311"/>
      <c r="AZ55" s="1311"/>
      <c r="BA55" s="1311"/>
      <c r="BB55" s="1310" t="s">
        <v>630</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37.299999999999997</v>
      </c>
      <c r="BY55" s="1307"/>
      <c r="BZ55" s="1307"/>
      <c r="CA55" s="1307"/>
      <c r="CB55" s="1307"/>
      <c r="CC55" s="1307"/>
      <c r="CD55" s="1307"/>
      <c r="CE55" s="1307"/>
      <c r="CF55" s="1307">
        <v>33.1</v>
      </c>
      <c r="CG55" s="1307"/>
      <c r="CH55" s="1307"/>
      <c r="CI55" s="1307"/>
      <c r="CJ55" s="1307"/>
      <c r="CK55" s="1307"/>
      <c r="CL55" s="1307"/>
      <c r="CM55" s="1307"/>
      <c r="CN55" s="1307">
        <v>31.3</v>
      </c>
      <c r="CO55" s="1307"/>
      <c r="CP55" s="1307"/>
      <c r="CQ55" s="1307"/>
      <c r="CR55" s="1307"/>
      <c r="CS55" s="1307"/>
      <c r="CT55" s="1307"/>
      <c r="CU55" s="1307"/>
      <c r="CV55" s="1307">
        <v>25.3</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631</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55.2</v>
      </c>
      <c r="BY57" s="1307"/>
      <c r="BZ57" s="1307"/>
      <c r="CA57" s="1307"/>
      <c r="CB57" s="1307"/>
      <c r="CC57" s="1307"/>
      <c r="CD57" s="1307"/>
      <c r="CE57" s="1307"/>
      <c r="CF57" s="1307">
        <v>57.2</v>
      </c>
      <c r="CG57" s="1307"/>
      <c r="CH57" s="1307"/>
      <c r="CI57" s="1307"/>
      <c r="CJ57" s="1307"/>
      <c r="CK57" s="1307"/>
      <c r="CL57" s="1307"/>
      <c r="CM57" s="1307"/>
      <c r="CN57" s="1307">
        <v>58.5</v>
      </c>
      <c r="CO57" s="1307"/>
      <c r="CP57" s="1307"/>
      <c r="CQ57" s="1307"/>
      <c r="CR57" s="1307"/>
      <c r="CS57" s="1307"/>
      <c r="CT57" s="1307"/>
      <c r="CU57" s="1307"/>
      <c r="CV57" s="1307">
        <v>59.9</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633</v>
      </c>
    </row>
    <row r="64" spans="1:109" x14ac:dyDescent="0.15">
      <c r="B64" s="394"/>
      <c r="G64" s="401"/>
      <c r="I64" s="414"/>
      <c r="J64" s="414"/>
      <c r="K64" s="414"/>
      <c r="L64" s="414"/>
      <c r="M64" s="414"/>
      <c r="N64" s="415"/>
      <c r="AM64" s="401"/>
      <c r="AN64" s="401" t="s">
        <v>627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634</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628</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569</v>
      </c>
      <c r="BQ72" s="1311"/>
      <c r="BR72" s="1311"/>
      <c r="BS72" s="1311"/>
      <c r="BT72" s="1311"/>
      <c r="BU72" s="1311"/>
      <c r="BV72" s="1311"/>
      <c r="BW72" s="1311"/>
      <c r="BX72" s="1311" t="s">
        <v>570</v>
      </c>
      <c r="BY72" s="1311"/>
      <c r="BZ72" s="1311"/>
      <c r="CA72" s="1311"/>
      <c r="CB72" s="1311"/>
      <c r="CC72" s="1311"/>
      <c r="CD72" s="1311"/>
      <c r="CE72" s="1311"/>
      <c r="CF72" s="1311" t="s">
        <v>571</v>
      </c>
      <c r="CG72" s="1311"/>
      <c r="CH72" s="1311"/>
      <c r="CI72" s="1311"/>
      <c r="CJ72" s="1311"/>
      <c r="CK72" s="1311"/>
      <c r="CL72" s="1311"/>
      <c r="CM72" s="1311"/>
      <c r="CN72" s="1311" t="s">
        <v>572</v>
      </c>
      <c r="CO72" s="1311"/>
      <c r="CP72" s="1311"/>
      <c r="CQ72" s="1311"/>
      <c r="CR72" s="1311"/>
      <c r="CS72" s="1311"/>
      <c r="CT72" s="1311"/>
      <c r="CU72" s="1311"/>
      <c r="CV72" s="1311" t="s">
        <v>573</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629</v>
      </c>
      <c r="AO73" s="1310"/>
      <c r="AP73" s="1310"/>
      <c r="AQ73" s="1310"/>
      <c r="AR73" s="1310"/>
      <c r="AS73" s="1310"/>
      <c r="AT73" s="1310"/>
      <c r="AU73" s="1310"/>
      <c r="AV73" s="1310"/>
      <c r="AW73" s="1310"/>
      <c r="AX73" s="1310"/>
      <c r="AY73" s="1310"/>
      <c r="AZ73" s="1310"/>
      <c r="BA73" s="1310"/>
      <c r="BB73" s="1310" t="s">
        <v>630</v>
      </c>
      <c r="BC73" s="1310"/>
      <c r="BD73" s="1310"/>
      <c r="BE73" s="1310"/>
      <c r="BF73" s="1310"/>
      <c r="BG73" s="1310"/>
      <c r="BH73" s="1310"/>
      <c r="BI73" s="1310"/>
      <c r="BJ73" s="1310"/>
      <c r="BK73" s="1310"/>
      <c r="BL73" s="1310"/>
      <c r="BM73" s="1310"/>
      <c r="BN73" s="1310"/>
      <c r="BO73" s="1310"/>
      <c r="BP73" s="1307">
        <v>46.2</v>
      </c>
      <c r="BQ73" s="1307"/>
      <c r="BR73" s="1307"/>
      <c r="BS73" s="1307"/>
      <c r="BT73" s="1307"/>
      <c r="BU73" s="1307"/>
      <c r="BV73" s="1307"/>
      <c r="BW73" s="1307"/>
      <c r="BX73" s="1307">
        <v>33.5</v>
      </c>
      <c r="BY73" s="1307"/>
      <c r="BZ73" s="1307"/>
      <c r="CA73" s="1307"/>
      <c r="CB73" s="1307"/>
      <c r="CC73" s="1307"/>
      <c r="CD73" s="1307"/>
      <c r="CE73" s="1307"/>
      <c r="CF73" s="1307">
        <v>22.7</v>
      </c>
      <c r="CG73" s="1307"/>
      <c r="CH73" s="1307"/>
      <c r="CI73" s="1307"/>
      <c r="CJ73" s="1307"/>
      <c r="CK73" s="1307"/>
      <c r="CL73" s="1307"/>
      <c r="CM73" s="1307"/>
      <c r="CN73" s="1307">
        <v>12.9</v>
      </c>
      <c r="CO73" s="1307"/>
      <c r="CP73" s="1307"/>
      <c r="CQ73" s="1307"/>
      <c r="CR73" s="1307"/>
      <c r="CS73" s="1307"/>
      <c r="CT73" s="1307"/>
      <c r="CU73" s="1307"/>
      <c r="CV73" s="1307">
        <v>6.4</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635</v>
      </c>
      <c r="BC75" s="1310"/>
      <c r="BD75" s="1310"/>
      <c r="BE75" s="1310"/>
      <c r="BF75" s="1310"/>
      <c r="BG75" s="1310"/>
      <c r="BH75" s="1310"/>
      <c r="BI75" s="1310"/>
      <c r="BJ75" s="1310"/>
      <c r="BK75" s="1310"/>
      <c r="BL75" s="1310"/>
      <c r="BM75" s="1310"/>
      <c r="BN75" s="1310"/>
      <c r="BO75" s="1310"/>
      <c r="BP75" s="1307">
        <v>10</v>
      </c>
      <c r="BQ75" s="1307"/>
      <c r="BR75" s="1307"/>
      <c r="BS75" s="1307"/>
      <c r="BT75" s="1307"/>
      <c r="BU75" s="1307"/>
      <c r="BV75" s="1307"/>
      <c r="BW75" s="1307"/>
      <c r="BX75" s="1307">
        <v>9.4</v>
      </c>
      <c r="BY75" s="1307"/>
      <c r="BZ75" s="1307"/>
      <c r="CA75" s="1307"/>
      <c r="CB75" s="1307"/>
      <c r="CC75" s="1307"/>
      <c r="CD75" s="1307"/>
      <c r="CE75" s="1307"/>
      <c r="CF75" s="1307">
        <v>9.9</v>
      </c>
      <c r="CG75" s="1307"/>
      <c r="CH75" s="1307"/>
      <c r="CI75" s="1307"/>
      <c r="CJ75" s="1307"/>
      <c r="CK75" s="1307"/>
      <c r="CL75" s="1307"/>
      <c r="CM75" s="1307"/>
      <c r="CN75" s="1307">
        <v>10.5</v>
      </c>
      <c r="CO75" s="1307"/>
      <c r="CP75" s="1307"/>
      <c r="CQ75" s="1307"/>
      <c r="CR75" s="1307"/>
      <c r="CS75" s="1307"/>
      <c r="CT75" s="1307"/>
      <c r="CU75" s="1307"/>
      <c r="CV75" s="1307">
        <v>10.6</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632</v>
      </c>
      <c r="AO77" s="1311"/>
      <c r="AP77" s="1311"/>
      <c r="AQ77" s="1311"/>
      <c r="AR77" s="1311"/>
      <c r="AS77" s="1311"/>
      <c r="AT77" s="1311"/>
      <c r="AU77" s="1311"/>
      <c r="AV77" s="1311"/>
      <c r="AW77" s="1311"/>
      <c r="AX77" s="1311"/>
      <c r="AY77" s="1311"/>
      <c r="AZ77" s="1311"/>
      <c r="BA77" s="1311"/>
      <c r="BB77" s="1310" t="s">
        <v>630</v>
      </c>
      <c r="BC77" s="1310"/>
      <c r="BD77" s="1310"/>
      <c r="BE77" s="1310"/>
      <c r="BF77" s="1310"/>
      <c r="BG77" s="1310"/>
      <c r="BH77" s="1310"/>
      <c r="BI77" s="1310"/>
      <c r="BJ77" s="1310"/>
      <c r="BK77" s="1310"/>
      <c r="BL77" s="1310"/>
      <c r="BM77" s="1310"/>
      <c r="BN77" s="1310"/>
      <c r="BO77" s="1310"/>
      <c r="BP77" s="1307">
        <v>33</v>
      </c>
      <c r="BQ77" s="1307"/>
      <c r="BR77" s="1307"/>
      <c r="BS77" s="1307"/>
      <c r="BT77" s="1307"/>
      <c r="BU77" s="1307"/>
      <c r="BV77" s="1307"/>
      <c r="BW77" s="1307"/>
      <c r="BX77" s="1307">
        <v>37.299999999999997</v>
      </c>
      <c r="BY77" s="1307"/>
      <c r="BZ77" s="1307"/>
      <c r="CA77" s="1307"/>
      <c r="CB77" s="1307"/>
      <c r="CC77" s="1307"/>
      <c r="CD77" s="1307"/>
      <c r="CE77" s="1307"/>
      <c r="CF77" s="1307">
        <v>33.1</v>
      </c>
      <c r="CG77" s="1307"/>
      <c r="CH77" s="1307"/>
      <c r="CI77" s="1307"/>
      <c r="CJ77" s="1307"/>
      <c r="CK77" s="1307"/>
      <c r="CL77" s="1307"/>
      <c r="CM77" s="1307"/>
      <c r="CN77" s="1307">
        <v>31.3</v>
      </c>
      <c r="CO77" s="1307"/>
      <c r="CP77" s="1307"/>
      <c r="CQ77" s="1307"/>
      <c r="CR77" s="1307"/>
      <c r="CS77" s="1307"/>
      <c r="CT77" s="1307"/>
      <c r="CU77" s="1307"/>
      <c r="CV77" s="1307">
        <v>25.3</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635</v>
      </c>
      <c r="BC79" s="1310"/>
      <c r="BD79" s="1310"/>
      <c r="BE79" s="1310"/>
      <c r="BF79" s="1310"/>
      <c r="BG79" s="1310"/>
      <c r="BH79" s="1310"/>
      <c r="BI79" s="1310"/>
      <c r="BJ79" s="1310"/>
      <c r="BK79" s="1310"/>
      <c r="BL79" s="1310"/>
      <c r="BM79" s="1310"/>
      <c r="BN79" s="1310"/>
      <c r="BO79" s="1310"/>
      <c r="BP79" s="1307">
        <v>8.5</v>
      </c>
      <c r="BQ79" s="1307"/>
      <c r="BR79" s="1307"/>
      <c r="BS79" s="1307"/>
      <c r="BT79" s="1307"/>
      <c r="BU79" s="1307"/>
      <c r="BV79" s="1307"/>
      <c r="BW79" s="1307"/>
      <c r="BX79" s="1307">
        <v>7.8</v>
      </c>
      <c r="BY79" s="1307"/>
      <c r="BZ79" s="1307"/>
      <c r="CA79" s="1307"/>
      <c r="CB79" s="1307"/>
      <c r="CC79" s="1307"/>
      <c r="CD79" s="1307"/>
      <c r="CE79" s="1307"/>
      <c r="CF79" s="1307">
        <v>7.5</v>
      </c>
      <c r="CG79" s="1307"/>
      <c r="CH79" s="1307"/>
      <c r="CI79" s="1307"/>
      <c r="CJ79" s="1307"/>
      <c r="CK79" s="1307"/>
      <c r="CL79" s="1307"/>
      <c r="CM79" s="1307"/>
      <c r="CN79" s="1307">
        <v>7.2</v>
      </c>
      <c r="CO79" s="1307"/>
      <c r="CP79" s="1307"/>
      <c r="CQ79" s="1307"/>
      <c r="CR79" s="1307"/>
      <c r="CS79" s="1307"/>
      <c r="CT79" s="1307"/>
      <c r="CU79" s="1307"/>
      <c r="CV79" s="1307">
        <v>6.9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BJw9IC26uvnrjhsn2rn9JQjzB+wCyOaWKoF4NrgWIvVrYL9bOSWLylbh/SCfecB+06odz9XcUXOWS1ZvpuJCoA==" saltValue="GkT9li2zh1BKVP9uALN4F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B3P7IJo5LbJ/IfmIdHVnOVgMnxqvMtX03N017Nzxp5iED4sUDBiOqL4kKuJ49XHDXWjA5MDSRHWGxKBdR+0TA==" saltValue="7ER5OmaDQ0zjGREKqh1wZ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NQdPn29vTu06T7z3m35AnppKnj3RYr8FYhadYSU5TvyiGRk8gsrTp9AHJ1HDvFB2xJ9r1TdAHSqt5pZABZrtQ==" saltValue="/+kKE/j5cyh7huIDZB+QK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566</v>
      </c>
      <c r="G2" s="156"/>
      <c r="H2" s="157"/>
    </row>
    <row r="3" spans="1:8" x14ac:dyDescent="0.15">
      <c r="A3" s="153" t="s">
        <v>559</v>
      </c>
      <c r="B3" s="158"/>
      <c r="C3" s="159"/>
      <c r="D3" s="160">
        <v>48183</v>
      </c>
      <c r="E3" s="161"/>
      <c r="F3" s="162">
        <v>65988</v>
      </c>
      <c r="G3" s="163"/>
      <c r="H3" s="164"/>
    </row>
    <row r="4" spans="1:8" x14ac:dyDescent="0.15">
      <c r="A4" s="165"/>
      <c r="B4" s="166"/>
      <c r="C4" s="167"/>
      <c r="D4" s="168">
        <v>26745</v>
      </c>
      <c r="E4" s="169"/>
      <c r="F4" s="170">
        <v>36473</v>
      </c>
      <c r="G4" s="171"/>
      <c r="H4" s="172"/>
    </row>
    <row r="5" spans="1:8" x14ac:dyDescent="0.15">
      <c r="A5" s="153" t="s">
        <v>561</v>
      </c>
      <c r="B5" s="158"/>
      <c r="C5" s="159"/>
      <c r="D5" s="160">
        <v>52144</v>
      </c>
      <c r="E5" s="161"/>
      <c r="F5" s="162">
        <v>54227</v>
      </c>
      <c r="G5" s="163"/>
      <c r="H5" s="164"/>
    </row>
    <row r="6" spans="1:8" x14ac:dyDescent="0.15">
      <c r="A6" s="165"/>
      <c r="B6" s="166"/>
      <c r="C6" s="167"/>
      <c r="D6" s="168">
        <v>25609</v>
      </c>
      <c r="E6" s="169"/>
      <c r="F6" s="170">
        <v>29694</v>
      </c>
      <c r="G6" s="171"/>
      <c r="H6" s="172"/>
    </row>
    <row r="7" spans="1:8" x14ac:dyDescent="0.15">
      <c r="A7" s="153" t="s">
        <v>562</v>
      </c>
      <c r="B7" s="158"/>
      <c r="C7" s="159"/>
      <c r="D7" s="160">
        <v>59850</v>
      </c>
      <c r="E7" s="161"/>
      <c r="F7" s="162">
        <v>57295</v>
      </c>
      <c r="G7" s="163"/>
      <c r="H7" s="164"/>
    </row>
    <row r="8" spans="1:8" x14ac:dyDescent="0.15">
      <c r="A8" s="165"/>
      <c r="B8" s="166"/>
      <c r="C8" s="167"/>
      <c r="D8" s="168">
        <v>32827</v>
      </c>
      <c r="E8" s="169"/>
      <c r="F8" s="170">
        <v>32771</v>
      </c>
      <c r="G8" s="171"/>
      <c r="H8" s="172"/>
    </row>
    <row r="9" spans="1:8" x14ac:dyDescent="0.15">
      <c r="A9" s="153" t="s">
        <v>563</v>
      </c>
      <c r="B9" s="158"/>
      <c r="C9" s="159"/>
      <c r="D9" s="160">
        <v>65651</v>
      </c>
      <c r="E9" s="161"/>
      <c r="F9" s="162">
        <v>54110</v>
      </c>
      <c r="G9" s="163"/>
      <c r="H9" s="164"/>
    </row>
    <row r="10" spans="1:8" x14ac:dyDescent="0.15">
      <c r="A10" s="165"/>
      <c r="B10" s="166"/>
      <c r="C10" s="167"/>
      <c r="D10" s="168">
        <v>28590</v>
      </c>
      <c r="E10" s="169"/>
      <c r="F10" s="170">
        <v>30620</v>
      </c>
      <c r="G10" s="171"/>
      <c r="H10" s="172"/>
    </row>
    <row r="11" spans="1:8" x14ac:dyDescent="0.15">
      <c r="A11" s="153" t="s">
        <v>564</v>
      </c>
      <c r="B11" s="158"/>
      <c r="C11" s="159"/>
      <c r="D11" s="160">
        <v>64178</v>
      </c>
      <c r="E11" s="161"/>
      <c r="F11" s="162">
        <v>54684</v>
      </c>
      <c r="G11" s="163"/>
      <c r="H11" s="164"/>
    </row>
    <row r="12" spans="1:8" x14ac:dyDescent="0.15">
      <c r="A12" s="165"/>
      <c r="B12" s="166"/>
      <c r="C12" s="173"/>
      <c r="D12" s="168">
        <v>29089</v>
      </c>
      <c r="E12" s="169"/>
      <c r="F12" s="170">
        <v>32829</v>
      </c>
      <c r="G12" s="171"/>
      <c r="H12" s="172"/>
    </row>
    <row r="13" spans="1:8" x14ac:dyDescent="0.15">
      <c r="A13" s="153"/>
      <c r="B13" s="158"/>
      <c r="C13" s="174"/>
      <c r="D13" s="175">
        <v>58001</v>
      </c>
      <c r="E13" s="176"/>
      <c r="F13" s="177">
        <v>57261</v>
      </c>
      <c r="G13" s="178"/>
      <c r="H13" s="164"/>
    </row>
    <row r="14" spans="1:8" x14ac:dyDescent="0.15">
      <c r="A14" s="165"/>
      <c r="B14" s="166"/>
      <c r="C14" s="167"/>
      <c r="D14" s="168">
        <v>28572</v>
      </c>
      <c r="E14" s="169"/>
      <c r="F14" s="170">
        <v>32477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8.2899999999999991</v>
      </c>
      <c r="C19" s="179">
        <f>ROUND(VALUE(SUBSTITUTE(実質収支比率等に係る経年分析!G$48,"▲","-")),2)</f>
        <v>11.26</v>
      </c>
      <c r="D19" s="179">
        <f>ROUND(VALUE(SUBSTITUTE(実質収支比率等に係る経年分析!H$48,"▲","-")),2)</f>
        <v>8.98</v>
      </c>
      <c r="E19" s="179">
        <f>ROUND(VALUE(SUBSTITUTE(実質収支比率等に係る経年分析!I$48,"▲","-")),2)</f>
        <v>11.88</v>
      </c>
      <c r="F19" s="179">
        <f>ROUND(VALUE(SUBSTITUTE(実質収支比率等に係る経年分析!J$48,"▲","-")),2)</f>
        <v>13.67</v>
      </c>
    </row>
    <row r="20" spans="1:11" x14ac:dyDescent="0.15">
      <c r="A20" s="179" t="s">
        <v>55</v>
      </c>
      <c r="B20" s="179">
        <f>ROUND(VALUE(SUBSTITUTE(実質収支比率等に係る経年分析!F$47,"▲","-")),2)</f>
        <v>24.03</v>
      </c>
      <c r="C20" s="179">
        <f>ROUND(VALUE(SUBSTITUTE(実質収支比率等に係る経年分析!G$47,"▲","-")),2)</f>
        <v>24.27</v>
      </c>
      <c r="D20" s="179">
        <f>ROUND(VALUE(SUBSTITUTE(実質収支比率等に係る経年分析!H$47,"▲","-")),2)</f>
        <v>23.21</v>
      </c>
      <c r="E20" s="179">
        <f>ROUND(VALUE(SUBSTITUTE(実質収支比率等に係る経年分析!I$47,"▲","-")),2)</f>
        <v>18.72</v>
      </c>
      <c r="F20" s="179">
        <f>ROUND(VALUE(SUBSTITUTE(実質収支比率等に係る経年分析!J$47,"▲","-")),2)</f>
        <v>16.89</v>
      </c>
    </row>
    <row r="21" spans="1:11" x14ac:dyDescent="0.15">
      <c r="A21" s="179" t="s">
        <v>56</v>
      </c>
      <c r="B21" s="179">
        <f>IF(ISNUMBER(VALUE(SUBSTITUTE(実質収支比率等に係る経年分析!F$49,"▲","-"))),ROUND(VALUE(SUBSTITUTE(実質収支比率等に係る経年分析!F$49,"▲","-")),2),NA())</f>
        <v>-3.13</v>
      </c>
      <c r="C21" s="179">
        <f>IF(ISNUMBER(VALUE(SUBSTITUTE(実質収支比率等に係る経年分析!G$49,"▲","-"))),ROUND(VALUE(SUBSTITUTE(実質収支比率等に係る経年分析!G$49,"▲","-")),2),NA())</f>
        <v>-1.81</v>
      </c>
      <c r="D21" s="179">
        <f>IF(ISNUMBER(VALUE(SUBSTITUTE(実質収支比率等に係る経年分析!H$49,"▲","-"))),ROUND(VALUE(SUBSTITUTE(実質収支比率等に係る経年分析!H$49,"▲","-")),2),NA())</f>
        <v>-12.28</v>
      </c>
      <c r="E21" s="179">
        <f>IF(ISNUMBER(VALUE(SUBSTITUTE(実質収支比率等に係る経年分析!I$49,"▲","-"))),ROUND(VALUE(SUBSTITUTE(実質収支比率等に係る経年分析!I$49,"▲","-")),2),NA())</f>
        <v>-7.25</v>
      </c>
      <c r="F21" s="179">
        <f>IF(ISNUMBER(VALUE(SUBSTITUTE(実質収支比率等に係る経年分析!J$49,"▲","-"))),ROUND(VALUE(SUBSTITUTE(実質収支比率等に係る経年分析!J$49,"▲","-")),2),NA())</f>
        <v>-7.65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0.55000000000000004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0.72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0.38</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国民健康保険事業会計(直営診療施設勘定)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0.31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0.33</v>
      </c>
    </row>
    <row r="30" spans="1:11" x14ac:dyDescent="0.15">
      <c r="A30" s="180" t="str">
        <f>IF(連結実質赤字比率に係る赤字・黒字の構成分析!C$40="",NA(),連結実質赤字比率に係る赤字・黒字の構成分析!C$40)</f>
        <v>下水道事業会計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0.28999999999999998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0.33</v>
      </c>
    </row>
    <row r="31" spans="1:11" x14ac:dyDescent="0.15">
      <c r="A31" s="180" t="str">
        <f>IF(連結実質赤字比率に係る赤字・黒字の構成分析!C$39="",NA(),連結実質赤字比率に係る赤字・黒字の構成分析!C$39)</f>
        <v>駅前駐車場事業会計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0.49</v>
      </c>
    </row>
    <row r="32" spans="1:11" x14ac:dyDescent="0.15">
      <c r="A32" s="180" t="str">
        <f>IF(連結実質赤字比率に係る赤字・黒字の構成分析!C$38="",NA(),連結実質赤字比率に係る赤字・黒字の構成分析!C$38)</f>
        <v>介護保険事業会計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1.74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1.28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1.1599999999999999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1.29</v>
      </c>
    </row>
    <row r="33" spans="1:16" x14ac:dyDescent="0.15">
      <c r="A33" s="180" t="str">
        <f>IF(連結実質赤字比率に係る赤字・黒字の構成分析!C$37="",NA(),連結実質赤字比率に係る赤字・黒字の構成分析!C$37)</f>
        <v>国民健康保険事業会計(事業勘定)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2.37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3.95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2.76</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4.0599999999999996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4.8099999999999996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7.23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5.25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4.79</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6.51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5.79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5.14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8.2799999999999994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11.26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8.98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11.87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13.67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5448</v>
      </c>
      <c r="E42" s="181"/>
      <c r="F42" s="181"/>
      <c r="G42" s="181">
        <f>'実質公債費比率（分子）の構造'!L$52</f>
        <v>5267</v>
      </c>
      <c r="H42" s="181"/>
      <c r="I42" s="181"/>
      <c r="J42" s="181">
        <f>'実質公債費比率（分子）の構造'!M$52</f>
        <v>5345</v>
      </c>
      <c r="K42" s="181"/>
      <c r="L42" s="181"/>
      <c r="M42" s="181">
        <f>'実質公債費比率（分子）の構造'!N$52</f>
        <v>5176</v>
      </c>
      <c r="N42" s="181"/>
      <c r="O42" s="181"/>
      <c r="P42" s="181">
        <f>'実質公債費比率（分子）の構造'!O$52</f>
        <v>4946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35</v>
      </c>
      <c r="C44" s="181"/>
      <c r="D44" s="181"/>
      <c r="E44" s="181">
        <f>'実質公債費比率（分子）の構造'!L$50</f>
        <v>34</v>
      </c>
      <c r="F44" s="181"/>
      <c r="G44" s="181"/>
      <c r="H44" s="181">
        <f>'実質公債費比率（分子）の構造'!M$50</f>
        <v>33</v>
      </c>
      <c r="I44" s="181"/>
      <c r="J44" s="181"/>
      <c r="K44" s="181">
        <f>'実質公債費比率（分子）の構造'!N$50</f>
        <v>32</v>
      </c>
      <c r="L44" s="181"/>
      <c r="M44" s="181"/>
      <c r="N44" s="181">
        <f>'実質公債費比率（分子）の構造'!O$50</f>
        <v>31</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2954</v>
      </c>
      <c r="C46" s="181"/>
      <c r="D46" s="181"/>
      <c r="E46" s="181">
        <f>'実質公債費比率（分子）の構造'!L$48</f>
        <v>2913</v>
      </c>
      <c r="F46" s="181"/>
      <c r="G46" s="181"/>
      <c r="H46" s="181">
        <f>'実質公債費比率（分子）の構造'!M$48</f>
        <v>3166</v>
      </c>
      <c r="I46" s="181"/>
      <c r="J46" s="181"/>
      <c r="K46" s="181">
        <f>'実質公債費比率（分子）の構造'!N$48</f>
        <v>2974</v>
      </c>
      <c r="L46" s="181"/>
      <c r="M46" s="181"/>
      <c r="N46" s="181">
        <f>'実質公債費比率（分子）の構造'!O$48</f>
        <v>2795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4354</v>
      </c>
      <c r="C49" s="181"/>
      <c r="D49" s="181"/>
      <c r="E49" s="181">
        <f>'実質公債費比率（分子）の構造'!L$45</f>
        <v>4223</v>
      </c>
      <c r="F49" s="181"/>
      <c r="G49" s="181"/>
      <c r="H49" s="181">
        <f>'実質公債費比率（分子）の構造'!M$45</f>
        <v>4386</v>
      </c>
      <c r="I49" s="181"/>
      <c r="J49" s="181"/>
      <c r="K49" s="181">
        <f>'実質公債費比率（分子）の構造'!N$45</f>
        <v>4289</v>
      </c>
      <c r="L49" s="181"/>
      <c r="M49" s="181"/>
      <c r="N49" s="181">
        <f>'実質公債費比率（分子）の構造'!O$45</f>
        <v>3968</v>
      </c>
      <c r="O49" s="181"/>
      <c r="P49" s="181"/>
    </row>
    <row r="50" spans="1:16" x14ac:dyDescent="0.15">
      <c r="A50" s="181" t="s">
        <v>71</v>
      </c>
      <c r="B50" s="181" t="e">
        <f>NA()</f>
        <v>#N/A</v>
      </c>
      <c r="C50" s="181">
        <f>IF(ISNUMBER('実質公債費比率（分子）の構造'!K$53),'実質公債費比率（分子）の構造'!K$53,NA())</f>
        <v>1895</v>
      </c>
      <c r="D50" s="181" t="e">
        <f>NA()</f>
        <v>#N/A</v>
      </c>
      <c r="E50" s="181" t="e">
        <f>NA()</f>
        <v>#N/A</v>
      </c>
      <c r="F50" s="181">
        <f>IF(ISNUMBER('実質公債費比率（分子）の構造'!L$53),'実質公債費比率（分子）の構造'!L$53,NA())</f>
        <v>1903</v>
      </c>
      <c r="G50" s="181" t="e">
        <f>NA()</f>
        <v>#N/A</v>
      </c>
      <c r="H50" s="181" t="e">
        <f>NA()</f>
        <v>#N/A</v>
      </c>
      <c r="I50" s="181">
        <f>IF(ISNUMBER('実質公債費比率（分子）の構造'!M$53),'実質公債費比率（分子）の構造'!M$53,NA())</f>
        <v>2240</v>
      </c>
      <c r="J50" s="181" t="e">
        <f>NA()</f>
        <v>#N/A</v>
      </c>
      <c r="K50" s="181" t="e">
        <f>NA()</f>
        <v>#N/A</v>
      </c>
      <c r="L50" s="181">
        <f>IF(ISNUMBER('実質公債費比率（分子）の構造'!N$53),'実質公債費比率（分子）の構造'!N$53,NA())</f>
        <v>2119</v>
      </c>
      <c r="M50" s="181" t="e">
        <f>NA()</f>
        <v>#N/A</v>
      </c>
      <c r="N50" s="181" t="e">
        <f>NA()</f>
        <v>#N/A</v>
      </c>
      <c r="O50" s="181">
        <f>IF(ISNUMBER('実質公債費比率（分子）の構造'!O$53),'実質公債費比率（分子）の構造'!O$53,NA())</f>
        <v>1848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48376</v>
      </c>
      <c r="E56" s="180"/>
      <c r="F56" s="180"/>
      <c r="G56" s="180">
        <f>'将来負担比率（分子）の構造'!J$52</f>
        <v>46555</v>
      </c>
      <c r="H56" s="180"/>
      <c r="I56" s="180"/>
      <c r="J56" s="180">
        <f>'将来負担比率（分子）の構造'!K$52</f>
        <v>44840</v>
      </c>
      <c r="K56" s="180"/>
      <c r="L56" s="180"/>
      <c r="M56" s="180">
        <f>'将来負担比率（分子）の構造'!L$52</f>
        <v>43194</v>
      </c>
      <c r="N56" s="180"/>
      <c r="O56" s="180"/>
      <c r="P56" s="180">
        <f>'将来負担比率（分子）の構造'!M$52</f>
        <v>41963</v>
      </c>
    </row>
    <row r="57" spans="1:16" x14ac:dyDescent="0.15">
      <c r="A57" s="180" t="s">
        <v>42</v>
      </c>
      <c r="B57" s="180"/>
      <c r="C57" s="180"/>
      <c r="D57" s="180">
        <f>'将来負担比率（分子）の構造'!I$51</f>
        <v>5056</v>
      </c>
      <c r="E57" s="180"/>
      <c r="F57" s="180"/>
      <c r="G57" s="180">
        <f>'将来負担比率（分子）の構造'!J$51</f>
        <v>4778</v>
      </c>
      <c r="H57" s="180"/>
      <c r="I57" s="180"/>
      <c r="J57" s="180">
        <f>'将来負担比率（分子）の構造'!K$51</f>
        <v>4630</v>
      </c>
      <c r="K57" s="180"/>
      <c r="L57" s="180"/>
      <c r="M57" s="180">
        <f>'将来負担比率（分子）の構造'!L$51</f>
        <v>4647</v>
      </c>
      <c r="N57" s="180"/>
      <c r="O57" s="180"/>
      <c r="P57" s="180">
        <f>'将来負担比率（分子）の構造'!M$51</f>
        <v>4667</v>
      </c>
    </row>
    <row r="58" spans="1:16" x14ac:dyDescent="0.15">
      <c r="A58" s="180" t="s">
        <v>41</v>
      </c>
      <c r="B58" s="180"/>
      <c r="C58" s="180"/>
      <c r="D58" s="180">
        <f>'将来負担比率（分子）の構造'!I$50</f>
        <v>13002</v>
      </c>
      <c r="E58" s="180"/>
      <c r="F58" s="180"/>
      <c r="G58" s="180">
        <f>'将来負担比率（分子）の構造'!J$50</f>
        <v>14000</v>
      </c>
      <c r="H58" s="180"/>
      <c r="I58" s="180"/>
      <c r="J58" s="180">
        <f>'将来負担比率（分子）の構造'!K$50</f>
        <v>14394</v>
      </c>
      <c r="K58" s="180"/>
      <c r="L58" s="180"/>
      <c r="M58" s="180">
        <f>'将来負担比率（分子）の構造'!L$50</f>
        <v>14174</v>
      </c>
      <c r="N58" s="180"/>
      <c r="O58" s="180"/>
      <c r="P58" s="180">
        <f>'将来負担比率（分子）の構造'!M$50</f>
        <v>14449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138</v>
      </c>
      <c r="C61" s="180"/>
      <c r="D61" s="180"/>
      <c r="E61" s="180">
        <f>'将来負担比率（分子）の構造'!J$46</f>
        <v>45</v>
      </c>
      <c r="F61" s="180"/>
      <c r="G61" s="180"/>
      <c r="H61" s="180">
        <f>'将来負担比率（分子）の構造'!K$46</f>
        <v>59</v>
      </c>
      <c r="I61" s="180"/>
      <c r="J61" s="180"/>
      <c r="K61" s="180">
        <f>'将来負担比率（分子）の構造'!L$46</f>
        <v>248</v>
      </c>
      <c r="L61" s="180"/>
      <c r="M61" s="180"/>
      <c r="N61" s="180">
        <f>'将来負担比率（分子）の構造'!M$46</f>
        <v>392</v>
      </c>
      <c r="O61" s="180"/>
      <c r="P61" s="180"/>
    </row>
    <row r="62" spans="1:16" x14ac:dyDescent="0.15">
      <c r="A62" s="180" t="s">
        <v>35</v>
      </c>
      <c r="B62" s="180">
        <f>'将来負担比率（分子）の構造'!I$45</f>
        <v>6660</v>
      </c>
      <c r="C62" s="180"/>
      <c r="D62" s="180"/>
      <c r="E62" s="180">
        <f>'将来負担比率（分子）の構造'!J$45</f>
        <v>6474</v>
      </c>
      <c r="F62" s="180"/>
      <c r="G62" s="180"/>
      <c r="H62" s="180">
        <f>'将来負担比率（分子）の構造'!K$45</f>
        <v>6203</v>
      </c>
      <c r="I62" s="180"/>
      <c r="J62" s="180"/>
      <c r="K62" s="180">
        <f>'将来負担比率（分子）の構造'!L$45</f>
        <v>6141</v>
      </c>
      <c r="L62" s="180"/>
      <c r="M62" s="180"/>
      <c r="N62" s="180">
        <f>'将来負担比率（分子）の構造'!M$45</f>
        <v>5614</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30828</v>
      </c>
      <c r="C64" s="180"/>
      <c r="D64" s="180"/>
      <c r="E64" s="180">
        <f>'将来負担比率（分子）の構造'!J$43</f>
        <v>28809</v>
      </c>
      <c r="F64" s="180"/>
      <c r="G64" s="180"/>
      <c r="H64" s="180">
        <f>'将来負担比率（分子）の構造'!K$43</f>
        <v>26881</v>
      </c>
      <c r="I64" s="180"/>
      <c r="J64" s="180"/>
      <c r="K64" s="180">
        <f>'将来負担比率（分子）の構造'!L$43</f>
        <v>24249</v>
      </c>
      <c r="L64" s="180"/>
      <c r="M64" s="180"/>
      <c r="N64" s="180">
        <f>'将来負担比率（分子）の構造'!M$43</f>
        <v>23143</v>
      </c>
      <c r="O64" s="180"/>
      <c r="P64" s="180"/>
    </row>
    <row r="65" spans="1:16" x14ac:dyDescent="0.15">
      <c r="A65" s="180" t="s">
        <v>32</v>
      </c>
      <c r="B65" s="180">
        <f>'将来負担比率（分子）の構造'!I$42</f>
        <v>196</v>
      </c>
      <c r="C65" s="180"/>
      <c r="D65" s="180"/>
      <c r="E65" s="180">
        <f>'将来負担比率（分子）の構造'!J$42</f>
        <v>152</v>
      </c>
      <c r="F65" s="180"/>
      <c r="G65" s="180"/>
      <c r="H65" s="180">
        <f>'将来負担比率（分子）の構造'!K$42</f>
        <v>99</v>
      </c>
      <c r="I65" s="180"/>
      <c r="J65" s="180"/>
      <c r="K65" s="180">
        <f>'将来負担比率（分子）の構造'!L$42</f>
        <v>60</v>
      </c>
      <c r="L65" s="180"/>
      <c r="M65" s="180"/>
      <c r="N65" s="180">
        <f>'将来負担比率（分子）の構造'!M$42</f>
        <v>30</v>
      </c>
      <c r="O65" s="180"/>
      <c r="P65" s="180"/>
    </row>
    <row r="66" spans="1:16" x14ac:dyDescent="0.15">
      <c r="A66" s="180" t="s">
        <v>31</v>
      </c>
      <c r="B66" s="180">
        <f>'将来負担比率（分子）の構造'!I$41</f>
        <v>38046</v>
      </c>
      <c r="C66" s="180"/>
      <c r="D66" s="180"/>
      <c r="E66" s="180">
        <f>'将来負担比率（分子）の構造'!J$41</f>
        <v>36684</v>
      </c>
      <c r="F66" s="180"/>
      <c r="G66" s="180"/>
      <c r="H66" s="180">
        <f>'将来負担比率（分子）の構造'!K$41</f>
        <v>35110</v>
      </c>
      <c r="I66" s="180"/>
      <c r="J66" s="180"/>
      <c r="K66" s="180">
        <f>'将来負担比率（分子）の構造'!L$41</f>
        <v>33834</v>
      </c>
      <c r="L66" s="180"/>
      <c r="M66" s="180"/>
      <c r="N66" s="180">
        <f>'将来負担比率（分子）の構造'!M$41</f>
        <v>33137</v>
      </c>
      <c r="O66" s="180"/>
      <c r="P66" s="180"/>
    </row>
    <row r="67" spans="1:16" x14ac:dyDescent="0.15">
      <c r="A67" s="180" t="s">
        <v>75</v>
      </c>
      <c r="B67" s="180" t="e">
        <f>NA()</f>
        <v>#N/A</v>
      </c>
      <c r="C67" s="180">
        <f>IF(ISNUMBER('将来負担比率（分子）の構造'!I$53), IF('将来負担比率（分子）の構造'!I$53 &lt; 0, 0, '将来負担比率（分子）の構造'!I$53), NA())</f>
        <v>9434</v>
      </c>
      <c r="D67" s="180" t="e">
        <f>NA()</f>
        <v>#N/A</v>
      </c>
      <c r="E67" s="180" t="e">
        <f>NA()</f>
        <v>#N/A</v>
      </c>
      <c r="F67" s="180">
        <f>IF(ISNUMBER('将来負担比率（分子）の構造'!J$53), IF('将来負担比率（分子）の構造'!J$53 &lt; 0, 0, '将来負担比率（分子）の構造'!J$53), NA())</f>
        <v>6831</v>
      </c>
      <c r="G67" s="180" t="e">
        <f>NA()</f>
        <v>#N/A</v>
      </c>
      <c r="H67" s="180" t="e">
        <f>NA()</f>
        <v>#N/A</v>
      </c>
      <c r="I67" s="180">
        <f>IF(ISNUMBER('将来負担比率（分子）の構造'!K$53), IF('将来負担比率（分子）の構造'!K$53 &lt; 0, 0, '将来負担比率（分子）の構造'!K$53), NA())</f>
        <v>4489</v>
      </c>
      <c r="J67" s="180" t="e">
        <f>NA()</f>
        <v>#N/A</v>
      </c>
      <c r="K67" s="180" t="e">
        <f>NA()</f>
        <v>#N/A</v>
      </c>
      <c r="L67" s="180">
        <f>IF(ISNUMBER('将来負担比率（分子）の構造'!L$53), IF('将来負担比率（分子）の構造'!L$53 &lt; 0, 0, '将来負担比率（分子）の構造'!L$53), NA())</f>
        <v>2516</v>
      </c>
      <c r="M67" s="180" t="e">
        <f>NA()</f>
        <v>#N/A</v>
      </c>
      <c r="N67" s="180" t="e">
        <f>NA()</f>
        <v>#N/A</v>
      </c>
      <c r="O67" s="180">
        <f>IF(ISNUMBER('将来負担比率（分子）の構造'!M$53), IF('将来負担比率（分子）の構造'!M$53 &lt; 0, 0, '将来負担比率（分子）の構造'!M$53), NA())</f>
        <v>1236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5695</v>
      </c>
      <c r="C72" s="184">
        <f>基金残高に係る経年分析!G55</f>
        <v>4500</v>
      </c>
      <c r="D72" s="184">
        <f>基金残高に係る経年分析!H55</f>
        <v>4002</v>
      </c>
    </row>
    <row r="73" spans="1:16" x14ac:dyDescent="0.15">
      <c r="A73" s="183" t="s">
        <v>78</v>
      </c>
      <c r="B73" s="184">
        <f>基金残高に係る経年分析!F56</f>
        <v>240</v>
      </c>
      <c r="C73" s="184">
        <f>基金残高に係る経年分析!G56</f>
        <v>172</v>
      </c>
      <c r="D73" s="184">
        <f>基金残高に係る経年分析!H56</f>
        <v>172</v>
      </c>
    </row>
    <row r="74" spans="1:16" x14ac:dyDescent="0.15">
      <c r="A74" s="183" t="s">
        <v>79</v>
      </c>
      <c r="B74" s="184">
        <f>基金残高に係る経年分析!F57</f>
        <v>11183</v>
      </c>
      <c r="C74" s="184">
        <f>基金残高に係る経年分析!G57</f>
        <v>12074</v>
      </c>
      <c r="D74" s="184">
        <f>基金残高に係る経年分析!H57</f>
        <v>12415</v>
      </c>
    </row>
  </sheetData>
  <sheetProtection algorithmName="SHA-512" hashValue="D78TVuXPgaE85AsYzuAH3cNinEkc+HSLsNVadVlOEe6QI3gmMVufVaROVA0H/Tjm0UDt8D7sA4owxO6KGCZ1Ag==" saltValue="fcD6liZd1xVlvVaKvOYI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楯真由香</cp:lastModifiedBy>
  <cp:lastPrinted>2020-03-09T01:32:31Z</cp:lastPrinted>
  <dcterms:created xsi:type="dcterms:W3CDTF">2020-02-10T04:04:59Z</dcterms:created>
  <dcterms:modified xsi:type="dcterms:W3CDTF">2021-03-12T07:10:09Z</dcterms:modified>
  <cp:category/>
</cp:coreProperties>
</file>