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nas15b02\財政課$\!財政係\⑦諸照会\!県からの照会\!事務系照会\!財政状況資料集\R8\2.9月提出分\03.ホームページ掲載\"/>
    </mc:Choice>
  </mc:AlternateContent>
  <bookViews>
    <workbookView xWindow="0" yWindow="0" windowWidth="20490" windowHeight="7035"/>
  </bookViews>
  <sheets>
    <sheet name="総括表" sheetId="1" r:id="rId1"/>
    <sheet name="普通会計の状況" sheetId="2" r:id="rId2"/>
    <sheet name="各会計、関係団体の財政状況及び健全化判断比率" sheetId="15" r:id="rId3"/>
    <sheet name="財政比較分析表" sheetId="4" r:id="rId4"/>
    <sheet name="経常経費分析表（経常収支比率の分析）" sheetId="16" r:id="rId5"/>
    <sheet name="経常経費分析表（人件費・公債費・普通建設事業費の分析）" sheetId="6" r:id="rId6"/>
    <sheet name="性質別歳出決算分析表（住民一人当たりのコスト）" sheetId="17" r:id="rId7"/>
    <sheet name="目的別歳出決算分析表（住民一人当たりのコスト）" sheetId="8" r:id="rId8"/>
    <sheet name="実質収支比率等に係る経年分析" sheetId="9" r:id="rId9"/>
    <sheet name="連結実質赤字比率に係る赤字・黒字の構成分析" sheetId="10" r:id="rId10"/>
    <sheet name="実質公債費比率（分子）の構造 " sheetId="18" r:id="rId11"/>
    <sheet name="将来負担比率（分子）の構造" sheetId="19" r:id="rId12"/>
    <sheet name="基金残高に係る経年分析" sheetId="20" r:id="rId13"/>
    <sheet name="公会計指標分析・財政指標組合せ分析表" sheetId="21" r:id="rId14"/>
    <sheet name="施設類型別ストック情報分析表①" sheetId="22" r:id="rId15"/>
    <sheet name="施設類型別ストック情報分析表②" sheetId="23" r:id="rId16"/>
    <sheet name="データシート" sheetId="14" state="hidden" r:id="rId17"/>
  </sheets>
  <externalReferences>
    <externalReference r:id="rId18"/>
    <externalReference r:id="rId19"/>
  </externalReferences>
  <definedNames>
    <definedName name="Z_00E62D30_C5CA_4297_A0A5_4139C7A87740_.wvu.Cols" localSheetId="2" hidden="1">'各会計、関係団体の財政状況及び健全化判断比率'!$EB:$XFD</definedName>
    <definedName name="Z_00E62D30_C5CA_4297_A0A5_4139C7A87740_.wvu.Cols" localSheetId="12" hidden="1">基金残高に係る経年分析!$P:$XFD</definedName>
    <definedName name="Z_00E62D30_C5CA_4297_A0A5_4139C7A87740_.wvu.Cols" localSheetId="4" hidden="1">'経常経費分析表（経常収支比率の分析）'!$DM:$XFD</definedName>
    <definedName name="Z_00E62D30_C5CA_4297_A0A5_4139C7A87740_.wvu.Cols" localSheetId="5" hidden="1">'経常経費分析表（人件費・公債費・普通建設事業費の分析）'!$AU:$XFD</definedName>
    <definedName name="Z_00E62D30_C5CA_4297_A0A5_4139C7A87740_.wvu.Cols" localSheetId="3" hidden="1">財政比較分析表!$DQ:$XFD</definedName>
    <definedName name="Z_00E62D30_C5CA_4297_A0A5_4139C7A87740_.wvu.Cols" localSheetId="10" hidden="1">'実質公債費比率（分子）の構造 '!$V:$XFD</definedName>
    <definedName name="Z_00E62D30_C5CA_4297_A0A5_4139C7A87740_.wvu.Cols" localSheetId="8" hidden="1">実質収支比率等に係る経年分析!$Q:$XFD</definedName>
    <definedName name="Z_00E62D30_C5CA_4297_A0A5_4139C7A87740_.wvu.Cols" localSheetId="11" hidden="1">'将来負担比率（分子）の構造'!$T:$XFD</definedName>
    <definedName name="Z_00E62D30_C5CA_4297_A0A5_4139C7A87740_.wvu.Cols" localSheetId="6" hidden="1">'性質別歳出決算分析表（住民一人当たりのコスト）'!$DV:$XFD</definedName>
    <definedName name="Z_00E62D30_C5CA_4297_A0A5_4139C7A87740_.wvu.Cols" localSheetId="0" hidden="1">総括表!$DP:$XFD</definedName>
    <definedName name="Z_00E62D30_C5CA_4297_A0A5_4139C7A87740_.wvu.Cols" localSheetId="1" hidden="1">普通会計の状況!$EN:$XFD</definedName>
    <definedName name="Z_00E62D30_C5CA_4297_A0A5_4139C7A87740_.wvu.Cols" localSheetId="7" hidden="1">'目的別歳出決算分析表（住民一人当たりのコスト）'!$DV:$XFD</definedName>
    <definedName name="Z_00E62D30_C5CA_4297_A0A5_4139C7A87740_.wvu.Cols" localSheetId="9" hidden="1">連結実質赤字比率に係る赤字・黒字の構成分析!$Q:$XFD</definedName>
    <definedName name="Z_00E62D30_C5CA_4297_A0A5_4139C7A87740_.wvu.Rows" localSheetId="2" hidden="1">'各会計、関係団体の財政状況及び健全化判断比率'!$136:$1048576,'各会計、関係団体の財政状況及び健全化判断比率'!$89:$101,'各会計、関係団体の財政状況及び健全化判断比率'!$135:$135</definedName>
    <definedName name="Z_00E62D30_C5CA_4297_A0A5_4139C7A87740_.wvu.Rows" localSheetId="12" hidden="1">基金残高に係る経年分析!$65:$1048576</definedName>
    <definedName name="Z_00E62D30_C5CA_4297_A0A5_4139C7A87740_.wvu.Rows" localSheetId="4" hidden="1">'経常経費分析表（経常収支比率の分析）'!$90:$1048576</definedName>
    <definedName name="Z_00E62D30_C5CA_4297_A0A5_4139C7A87740_.wvu.Rows" localSheetId="5" hidden="1">'経常経費分析表（人件費・公債費・普通建設事業費の分析）'!$74:$1048576,'経常経費分析表（人件費・公債費・普通建設事業費の分析）'!$67:$73</definedName>
    <definedName name="Z_00E62D30_C5CA_4297_A0A5_4139C7A87740_.wvu.Rows" localSheetId="3" hidden="1">財政比較分析表!$106:$1048576,財政比較分析表!$98:$105</definedName>
    <definedName name="Z_00E62D30_C5CA_4297_A0A5_4139C7A87740_.wvu.Rows" localSheetId="10" hidden="1">'実質公債費比率（分子）の構造 '!$65:$1048576</definedName>
    <definedName name="Z_00E62D30_C5CA_4297_A0A5_4139C7A87740_.wvu.Rows" localSheetId="8" hidden="1">実質収支比率等に係る経年分析!$51:$1048576</definedName>
    <definedName name="Z_00E62D30_C5CA_4297_A0A5_4139C7A87740_.wvu.Rows" localSheetId="11" hidden="1">'将来負担比率（分子）の構造'!$56:$1048576</definedName>
    <definedName name="Z_00E62D30_C5CA_4297_A0A5_4139C7A87740_.wvu.Rows" localSheetId="6" hidden="1">'性質別歳出決算分析表（住民一人当たりのコスト）'!$122:$1048576,'性質別歳出決算分析表（住民一人当たりのコスト）'!$117:$121</definedName>
    <definedName name="Z_00E62D30_C5CA_4297_A0A5_4139C7A87740_.wvu.Rows" localSheetId="0" hidden="1">総括表!$57:$1048576</definedName>
    <definedName name="Z_00E62D30_C5CA_4297_A0A5_4139C7A87740_.wvu.Rows" localSheetId="1" hidden="1">普通会計の状況!$50:$1048576</definedName>
    <definedName name="Z_00E62D30_C5CA_4297_A0A5_4139C7A87740_.wvu.Rows" localSheetId="7" hidden="1">'目的別歳出決算分析表（住民一人当たりのコスト）'!$117:$1048576</definedName>
    <definedName name="Z_00E62D30_C5CA_4297_A0A5_4139C7A87740_.wvu.Rows" localSheetId="9" hidden="1">連結実質赤字比率に係る赤字・黒字の構成分析!$46:$1048576</definedName>
    <definedName name="Z_152F831C_9B7C_474A_821D_6ABBED4BC25D_.wvu.Cols" localSheetId="2" hidden="1">'各会計、関係団体の財政状況及び健全化判断比率'!$EB:$XFD</definedName>
    <definedName name="Z_152F831C_9B7C_474A_821D_6ABBED4BC25D_.wvu.Cols" localSheetId="12" hidden="1">基金残高に係る経年分析!$P:$XFD</definedName>
    <definedName name="Z_152F831C_9B7C_474A_821D_6ABBED4BC25D_.wvu.Cols" localSheetId="4" hidden="1">'経常経費分析表（経常収支比率の分析）'!$DM:$XFD</definedName>
    <definedName name="Z_152F831C_9B7C_474A_821D_6ABBED4BC25D_.wvu.Cols" localSheetId="5" hidden="1">'経常経費分析表（人件費・公債費・普通建設事業費の分析）'!$AU:$XFD</definedName>
    <definedName name="Z_152F831C_9B7C_474A_821D_6ABBED4BC25D_.wvu.Cols" localSheetId="3" hidden="1">財政比較分析表!$DQ:$XFD</definedName>
    <definedName name="Z_152F831C_9B7C_474A_821D_6ABBED4BC25D_.wvu.Cols" localSheetId="10" hidden="1">'実質公債費比率（分子）の構造 '!$V:$XFD</definedName>
    <definedName name="Z_152F831C_9B7C_474A_821D_6ABBED4BC25D_.wvu.Cols" localSheetId="8" hidden="1">実質収支比率等に係る経年分析!$Q:$XFD</definedName>
    <definedName name="Z_152F831C_9B7C_474A_821D_6ABBED4BC25D_.wvu.Cols" localSheetId="11" hidden="1">'将来負担比率（分子）の構造'!$T:$XFD</definedName>
    <definedName name="Z_152F831C_9B7C_474A_821D_6ABBED4BC25D_.wvu.Cols" localSheetId="6" hidden="1">'性質別歳出決算分析表（住民一人当たりのコスト）'!$DV:$XFD</definedName>
    <definedName name="Z_152F831C_9B7C_474A_821D_6ABBED4BC25D_.wvu.Cols" localSheetId="0" hidden="1">総括表!$DP:$XFD</definedName>
    <definedName name="Z_152F831C_9B7C_474A_821D_6ABBED4BC25D_.wvu.Cols" localSheetId="1" hidden="1">普通会計の状況!$EN:$XFD</definedName>
    <definedName name="Z_152F831C_9B7C_474A_821D_6ABBED4BC25D_.wvu.Cols" localSheetId="7" hidden="1">'目的別歳出決算分析表（住民一人当たりのコスト）'!$DV:$XFD</definedName>
    <definedName name="Z_152F831C_9B7C_474A_821D_6ABBED4BC25D_.wvu.Cols" localSheetId="9" hidden="1">連結実質赤字比率に係る赤字・黒字の構成分析!$Q:$XFD</definedName>
    <definedName name="Z_152F831C_9B7C_474A_821D_6ABBED4BC25D_.wvu.Rows" localSheetId="2" hidden="1">'各会計、関係団体の財政状況及び健全化判断比率'!$136:$1048576,'各会計、関係団体の財政状況及び健全化判断比率'!$89:$101,'各会計、関係団体の財政状況及び健全化判断比率'!$135:$135</definedName>
    <definedName name="Z_152F831C_9B7C_474A_821D_6ABBED4BC25D_.wvu.Rows" localSheetId="12" hidden="1">基金残高に係る経年分析!$65:$1048576</definedName>
    <definedName name="Z_152F831C_9B7C_474A_821D_6ABBED4BC25D_.wvu.Rows" localSheetId="4" hidden="1">'経常経費分析表（経常収支比率の分析）'!$90:$1048576</definedName>
    <definedName name="Z_152F831C_9B7C_474A_821D_6ABBED4BC25D_.wvu.Rows" localSheetId="5" hidden="1">'経常経費分析表（人件費・公債費・普通建設事業費の分析）'!$74:$1048576,'経常経費分析表（人件費・公債費・普通建設事業費の分析）'!$67:$73</definedName>
    <definedName name="Z_152F831C_9B7C_474A_821D_6ABBED4BC25D_.wvu.Rows" localSheetId="3" hidden="1">財政比較分析表!$106:$1048576,財政比較分析表!$98:$105</definedName>
    <definedName name="Z_152F831C_9B7C_474A_821D_6ABBED4BC25D_.wvu.Rows" localSheetId="10" hidden="1">'実質公債費比率（分子）の構造 '!$65:$1048576</definedName>
    <definedName name="Z_152F831C_9B7C_474A_821D_6ABBED4BC25D_.wvu.Rows" localSheetId="8" hidden="1">実質収支比率等に係る経年分析!$51:$1048576</definedName>
    <definedName name="Z_152F831C_9B7C_474A_821D_6ABBED4BC25D_.wvu.Rows" localSheetId="11" hidden="1">'将来負担比率（分子）の構造'!$56:$1048576</definedName>
    <definedName name="Z_152F831C_9B7C_474A_821D_6ABBED4BC25D_.wvu.Rows" localSheetId="6" hidden="1">'性質別歳出決算分析表（住民一人当たりのコスト）'!$122:$1048576,'性質別歳出決算分析表（住民一人当たりのコスト）'!$117:$121</definedName>
    <definedName name="Z_152F831C_9B7C_474A_821D_6ABBED4BC25D_.wvu.Rows" localSheetId="0" hidden="1">総括表!$57:$1048576</definedName>
    <definedName name="Z_152F831C_9B7C_474A_821D_6ABBED4BC25D_.wvu.Rows" localSheetId="1" hidden="1">普通会計の状況!$50:$1048576</definedName>
    <definedName name="Z_152F831C_9B7C_474A_821D_6ABBED4BC25D_.wvu.Rows" localSheetId="7" hidden="1">'目的別歳出決算分析表（住民一人当たりのコスト）'!$117:$1048576</definedName>
    <definedName name="Z_152F831C_9B7C_474A_821D_6ABBED4BC25D_.wvu.Rows" localSheetId="9" hidden="1">連結実質赤字比率に係る赤字・黒字の構成分析!$46:$1048576</definedName>
  </definedNames>
  <calcPr calcId="162913"/>
  <customWorkbookViews>
    <customWorkbookView name="井田海人 - 個人用ビュー" guid="{00E62D30-C5CA-4297-A0A5-4139C7A87740}" mergeInterval="0" personalView="1" maximized="1" xWindow="-1928" yWindow="-225" windowWidth="1936" windowHeight="1048" activeSheetId="11"/>
    <customWorkbookView name="小幡航 - 個人用ビュー" guid="{152F831C-9B7C-474A-821D-6ABBED4BC25D}" mergeInterval="0" personalView="1" maximized="1" xWindow="-8" yWindow="-8" windowWidth="1936" windowHeight="1048" activeSheetId="3"/>
  </customWorkbookViews>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 l="1"/>
  <c r="AO35" i="1"/>
  <c r="AO34" i="1"/>
  <c r="W38" i="1"/>
  <c r="W37" i="1"/>
  <c r="W36" i="1"/>
  <c r="W35" i="1"/>
  <c r="W34" i="1"/>
  <c r="CQ43" i="1"/>
  <c r="CQ42" i="1"/>
  <c r="CQ41" i="1"/>
  <c r="CQ40" i="1"/>
  <c r="CQ39" i="1"/>
  <c r="CQ38" i="1"/>
  <c r="CQ37" i="1"/>
  <c r="CQ36" i="1"/>
  <c r="CQ35" i="1"/>
  <c r="CQ34" i="1"/>
  <c r="DG43" i="1"/>
  <c r="DG42" i="1"/>
  <c r="DG41" i="1"/>
  <c r="DG40" i="1"/>
  <c r="DG39" i="1"/>
  <c r="DG38" i="1"/>
  <c r="DG37" i="1"/>
  <c r="DG36" i="1"/>
  <c r="DG35" i="1"/>
  <c r="DG34" i="1"/>
  <c r="BY43" i="1"/>
  <c r="BY42" i="1"/>
  <c r="BY41" i="1"/>
  <c r="BY40" i="1"/>
  <c r="BY39" i="1"/>
  <c r="BY38" i="1"/>
  <c r="BY37" i="1"/>
  <c r="BY36" i="1"/>
  <c r="BY35" i="1"/>
  <c r="BY34" i="1"/>
  <c r="E43" i="1"/>
  <c r="E42" i="1"/>
  <c r="E41" i="1"/>
  <c r="E40" i="1"/>
  <c r="E39" i="1"/>
  <c r="E38" i="1"/>
  <c r="E37" i="1"/>
  <c r="E36" i="1"/>
  <c r="E35" i="1"/>
  <c r="E34" i="1"/>
  <c r="CO43" i="1" l="1"/>
  <c r="BW43" i="1"/>
  <c r="BE43" i="1"/>
  <c r="AM43" i="1"/>
  <c r="U43" i="1"/>
  <c r="C43" i="1"/>
  <c r="CO42" i="1"/>
  <c r="BW42" i="1"/>
  <c r="BE42" i="1"/>
  <c r="AM42" i="1"/>
  <c r="U42" i="1"/>
  <c r="C42" i="1"/>
  <c r="CO41" i="1"/>
  <c r="BW41" i="1"/>
  <c r="BE41" i="1"/>
  <c r="AM41" i="1"/>
  <c r="U41" i="1"/>
  <c r="C41" i="1"/>
  <c r="CO40" i="1"/>
  <c r="BW40" i="1"/>
  <c r="BE40" i="1"/>
  <c r="AM40" i="1"/>
  <c r="U40" i="1"/>
  <c r="C40" i="1"/>
  <c r="CO39" i="1"/>
  <c r="BW39" i="1"/>
  <c r="BE39" i="1"/>
  <c r="AM39" i="1"/>
  <c r="U39" i="1"/>
  <c r="C39" i="1"/>
  <c r="CO38" i="1"/>
  <c r="BW38" i="1"/>
  <c r="BE38" i="1"/>
  <c r="AM38" i="1"/>
  <c r="U38" i="1"/>
  <c r="C38" i="1"/>
  <c r="CO37" i="1"/>
  <c r="BW37" i="1"/>
  <c r="BE37" i="1"/>
  <c r="AM37" i="1"/>
  <c r="U37" i="1"/>
  <c r="C37" i="1"/>
  <c r="CO36" i="1"/>
  <c r="BW36" i="1"/>
  <c r="BE36" i="1"/>
  <c r="AM36" i="1"/>
  <c r="U36" i="1"/>
  <c r="C36" i="1"/>
  <c r="CO35" i="1"/>
  <c r="BW35" i="1"/>
  <c r="BE35" i="1"/>
  <c r="AM35" i="1"/>
  <c r="U35" i="1"/>
  <c r="C35" i="1"/>
  <c r="CO34" i="1"/>
  <c r="BW34" i="1"/>
  <c r="BE34" i="1"/>
  <c r="AM34" i="1"/>
  <c r="U34" i="1"/>
  <c r="C34" i="1"/>
  <c r="D74" i="14" l="1"/>
  <c r="C74" i="14"/>
  <c r="B74" i="14"/>
  <c r="D73" i="14"/>
  <c r="C73" i="14"/>
  <c r="B73" i="14"/>
  <c r="D72" i="14"/>
  <c r="C72" i="14"/>
  <c r="B72" i="14"/>
  <c r="D71" i="14"/>
  <c r="C71" i="14"/>
  <c r="B71" i="14"/>
  <c r="P67" i="14"/>
  <c r="O67" i="14"/>
  <c r="N67" i="14"/>
  <c r="M67" i="14"/>
  <c r="L67" i="14"/>
  <c r="K67" i="14"/>
  <c r="J67" i="14"/>
  <c r="I67" i="14"/>
  <c r="H67" i="14"/>
  <c r="G67" i="14"/>
  <c r="F67" i="14"/>
  <c r="E67" i="14"/>
  <c r="D67" i="14"/>
  <c r="C67" i="14"/>
  <c r="B67" i="14"/>
  <c r="N66" i="14"/>
  <c r="K66" i="14"/>
  <c r="H66" i="14"/>
  <c r="E66" i="14"/>
  <c r="B66" i="14"/>
  <c r="N65" i="14"/>
  <c r="K65" i="14"/>
  <c r="H65" i="14"/>
  <c r="E65" i="14"/>
  <c r="B65" i="14"/>
  <c r="N64" i="14"/>
  <c r="K64" i="14"/>
  <c r="H64" i="14"/>
  <c r="E64" i="14"/>
  <c r="B64" i="14"/>
  <c r="N63" i="14"/>
  <c r="K63" i="14"/>
  <c r="H63" i="14"/>
  <c r="E63" i="14"/>
  <c r="B63" i="14"/>
  <c r="N62" i="14"/>
  <c r="K62" i="14"/>
  <c r="H62" i="14"/>
  <c r="E62" i="14"/>
  <c r="B62" i="14"/>
  <c r="N61" i="14"/>
  <c r="K61" i="14"/>
  <c r="H61" i="14"/>
  <c r="E61" i="14"/>
  <c r="B61" i="14"/>
  <c r="N60" i="14"/>
  <c r="K60" i="14"/>
  <c r="H60" i="14"/>
  <c r="E60" i="14"/>
  <c r="B60" i="14"/>
  <c r="N59" i="14"/>
  <c r="K59" i="14"/>
  <c r="H59" i="14"/>
  <c r="E59" i="14"/>
  <c r="B59" i="14"/>
  <c r="P58" i="14"/>
  <c r="M58" i="14"/>
  <c r="J58" i="14"/>
  <c r="G58" i="14"/>
  <c r="D58" i="14"/>
  <c r="P57" i="14"/>
  <c r="M57" i="14"/>
  <c r="J57" i="14"/>
  <c r="G57" i="14"/>
  <c r="D57" i="14"/>
  <c r="P56" i="14"/>
  <c r="M56" i="14"/>
  <c r="J56" i="14"/>
  <c r="G56" i="14"/>
  <c r="D56" i="14"/>
  <c r="N54" i="14"/>
  <c r="K54" i="14"/>
  <c r="H54" i="14"/>
  <c r="E54" i="14"/>
  <c r="B54" i="14"/>
  <c r="P50" i="14"/>
  <c r="O50" i="14"/>
  <c r="N50" i="14"/>
  <c r="M50" i="14"/>
  <c r="L50" i="14"/>
  <c r="K50" i="14"/>
  <c r="J50" i="14"/>
  <c r="I50" i="14"/>
  <c r="H50" i="14"/>
  <c r="G50" i="14"/>
  <c r="F50" i="14"/>
  <c r="E50" i="14"/>
  <c r="D50" i="14"/>
  <c r="C50" i="14"/>
  <c r="B50" i="14"/>
  <c r="N49" i="14"/>
  <c r="K49" i="14"/>
  <c r="H49" i="14"/>
  <c r="E49" i="14"/>
  <c r="B49" i="14"/>
  <c r="N48" i="14"/>
  <c r="K48" i="14"/>
  <c r="H48" i="14"/>
  <c r="E48" i="14"/>
  <c r="B48" i="14"/>
  <c r="N47" i="14"/>
  <c r="K47" i="14"/>
  <c r="H47" i="14"/>
  <c r="E47" i="14"/>
  <c r="B47" i="14"/>
  <c r="N46" i="14"/>
  <c r="K46" i="14"/>
  <c r="H46" i="14"/>
  <c r="E46" i="14"/>
  <c r="B46" i="14"/>
  <c r="N45" i="14"/>
  <c r="K45" i="14"/>
  <c r="H45" i="14"/>
  <c r="E45" i="14"/>
  <c r="B45" i="14"/>
  <c r="N44" i="14"/>
  <c r="K44" i="14"/>
  <c r="H44" i="14"/>
  <c r="E44" i="14"/>
  <c r="B44" i="14"/>
  <c r="N43" i="14"/>
  <c r="K43" i="14"/>
  <c r="H43" i="14"/>
  <c r="E43" i="14"/>
  <c r="B43" i="14"/>
  <c r="P42" i="14"/>
  <c r="M42" i="14"/>
  <c r="J42" i="14"/>
  <c r="G42" i="14"/>
  <c r="D42" i="14"/>
  <c r="N40" i="14"/>
  <c r="K40" i="14"/>
  <c r="H40" i="14"/>
  <c r="E40" i="14"/>
  <c r="B40" i="14"/>
  <c r="K36" i="14"/>
  <c r="J36" i="14"/>
  <c r="I36" i="14"/>
  <c r="H36" i="14"/>
  <c r="G36" i="14"/>
  <c r="F36" i="14"/>
  <c r="E36" i="14"/>
  <c r="D36" i="14"/>
  <c r="C36" i="14"/>
  <c r="B36" i="14"/>
  <c r="A36" i="14"/>
  <c r="K35" i="14"/>
  <c r="J35" i="14"/>
  <c r="I35" i="14"/>
  <c r="H35" i="14"/>
  <c r="G35" i="14"/>
  <c r="F35" i="14"/>
  <c r="E35" i="14"/>
  <c r="D35" i="14"/>
  <c r="C35" i="14"/>
  <c r="B35" i="14"/>
  <c r="A35" i="14"/>
  <c r="K34" i="14"/>
  <c r="J34" i="14"/>
  <c r="I34" i="14"/>
  <c r="H34" i="14"/>
  <c r="G34" i="14"/>
  <c r="F34" i="14"/>
  <c r="E34" i="14"/>
  <c r="D34" i="14"/>
  <c r="C34" i="14"/>
  <c r="B34" i="14"/>
  <c r="A34" i="14"/>
  <c r="K33" i="14"/>
  <c r="J33" i="14"/>
  <c r="I33" i="14"/>
  <c r="H33" i="14"/>
  <c r="G33" i="14"/>
  <c r="F33" i="14"/>
  <c r="E33" i="14"/>
  <c r="D33" i="14"/>
  <c r="C33" i="14"/>
  <c r="B33" i="14"/>
  <c r="A33" i="14"/>
  <c r="K32" i="14"/>
  <c r="J32" i="14"/>
  <c r="I32" i="14"/>
  <c r="H32" i="14"/>
  <c r="G32" i="14"/>
  <c r="F32" i="14"/>
  <c r="E32" i="14"/>
  <c r="D32" i="14"/>
  <c r="C32" i="14"/>
  <c r="B32" i="14"/>
  <c r="A32" i="14"/>
  <c r="K31" i="14"/>
  <c r="J31" i="14"/>
  <c r="I31" i="14"/>
  <c r="H31" i="14"/>
  <c r="G31" i="14"/>
  <c r="F31" i="14"/>
  <c r="E31" i="14"/>
  <c r="D31" i="14"/>
  <c r="C31" i="14"/>
  <c r="B31" i="14"/>
  <c r="A31" i="14"/>
  <c r="K30" i="14"/>
  <c r="J30" i="14"/>
  <c r="I30" i="14"/>
  <c r="H30" i="14"/>
  <c r="G30" i="14"/>
  <c r="F30" i="14"/>
  <c r="E30" i="14"/>
  <c r="D30" i="14"/>
  <c r="C30" i="14"/>
  <c r="B30" i="14"/>
  <c r="A30" i="14"/>
  <c r="K29" i="14"/>
  <c r="J29" i="14"/>
  <c r="I29" i="14"/>
  <c r="H29" i="14"/>
  <c r="G29" i="14"/>
  <c r="F29" i="14"/>
  <c r="E29" i="14"/>
  <c r="D29" i="14"/>
  <c r="C29" i="14"/>
  <c r="B29" i="14"/>
  <c r="A29" i="14"/>
  <c r="K28" i="14"/>
  <c r="J28" i="14"/>
  <c r="I28" i="14"/>
  <c r="H28" i="14"/>
  <c r="G28" i="14"/>
  <c r="F28" i="14"/>
  <c r="E28" i="14"/>
  <c r="D28" i="14"/>
  <c r="C28" i="14"/>
  <c r="B28" i="14"/>
  <c r="A28" i="14"/>
  <c r="K27" i="14"/>
  <c r="J27" i="14"/>
  <c r="I27" i="14"/>
  <c r="H27" i="14"/>
  <c r="G27" i="14"/>
  <c r="F27" i="14"/>
  <c r="E27" i="14"/>
  <c r="D27" i="14"/>
  <c r="C27" i="14"/>
  <c r="B27" i="14"/>
  <c r="A27" i="14"/>
  <c r="J25" i="14"/>
  <c r="H25" i="14"/>
  <c r="F25" i="14"/>
  <c r="D25" i="14"/>
  <c r="B25" i="14"/>
  <c r="F21" i="14"/>
  <c r="E21" i="14"/>
  <c r="D21" i="14"/>
  <c r="C21" i="14"/>
  <c r="B21" i="14"/>
  <c r="F20" i="14"/>
  <c r="E20" i="14"/>
  <c r="D20" i="14"/>
  <c r="C20" i="14"/>
  <c r="B20" i="14"/>
  <c r="F19" i="14"/>
  <c r="E19" i="14"/>
  <c r="D19" i="14"/>
  <c r="C19" i="14"/>
  <c r="B19" i="14"/>
  <c r="F18" i="14"/>
  <c r="E18" i="14"/>
  <c r="D18" i="14"/>
  <c r="C18" i="14"/>
  <c r="B18" i="14"/>
</calcChain>
</file>

<file path=xl/sharedStrings.xml><?xml version="1.0" encoding="utf-8"?>
<sst xmlns="http://schemas.openxmlformats.org/spreadsheetml/2006/main" count="1154" uniqueCount="579">
  <si>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</si>
  <si>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</si>
  <si>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</si>
  <si>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</si>
  <si>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</si>
  <si>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</si>
  <si>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</si>
  <si>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</si>
  <si>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</si>
  <si>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</si>
  <si>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</si>
  <si>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</si>
  <si>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</si>
  <si>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</si>
  <si>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</si>
  <si>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</si>
  <si>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</si>
  <si>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</si>
  <si>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</si>
  <si>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</si>
  <si>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</si>
  <si>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</si>
  <si>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</si>
  <si>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</si>
  <si>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</si>
  <si>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</si>
  <si>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</si>
  <si>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</si>
  <si>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</si>
  <si>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</si>
  <si>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</si>
  <si>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</si>
  <si>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</si>
  <si>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</si>
  <si>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</si>
  <si>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</si>
  <si>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</si>
  <si>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</si>
  <si>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</si>
  <si>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</si>
  <si>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</si>
  <si>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</si>
  <si>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</si>
  <si>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</si>
  <si>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</si>
  <si>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</si>
  <si>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</si>
  <si>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</si>
  <si>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</si>
  <si>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</si>
  <si>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</si>
  <si>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</si>
  <si>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</si>
  <si>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</si>
  <si>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</si>
  <si>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</si>
  <si>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</si>
  <si>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</si>
  <si>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</si>
  <si>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</si>
  <si>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</si>
  <si>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</si>
  <si>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</si>
  <si>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</si>
  <si>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</si>
  <si>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</si>
  <si>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</si>
  <si>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</si>
  <si>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</si>
  <si>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</si>
  <si>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</si>
  <si>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</si>
  <si>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</si>
  <si>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</si>
  <si>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</si>
  <si>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</si>
  <si>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</si>
  <si>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</si>
  <si>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</si>
  <si>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</si>
  <si>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</si>
  <si>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</si>
  <si>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</si>
  <si>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</si>
  <si>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</si>
  <si>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</si>
  <si>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</si>
  <si>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</si>
  <si>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</si>
  <si>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</si>
  <si>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</si>
  <si>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</si>
  <si>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</si>
  <si>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</si>
  <si>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中津川市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</si>
  <si>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</si>
  <si>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</si>
  <si>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</si>
  <si>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</si>
  <si>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</si>
  <si>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</si>
  <si>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</si>
  <si>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</si>
  <si>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</si>
  <si>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</si>
  <si>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</si>
  <si>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</si>
  <si>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</si>
  <si>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</si>
  <si>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</si>
  <si>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</si>
  <si>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</si>
  <si>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</si>
  <si>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</si>
  <si>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</si>
  <si>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</si>
  <si>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</si>
  <si>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</si>
  <si>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</si>
  <si>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</si>
  <si>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</si>
  <si>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</si>
  <si>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</si>
  <si>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</si>
  <si>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</si>
  <si>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</si>
  <si>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</si>
  <si>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</si>
  <si>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</si>
  <si>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</si>
  <si>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</si>
  <si>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</si>
  <si>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</si>
  <si>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</si>
  <si>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</si>
  <si>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</si>
  <si>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</si>
  <si>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</si>
  <si>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</si>
  <si>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</si>
  <si>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</si>
  <si>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</si>
  <si>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</si>
  <si>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</si>
  <si>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</si>
  <si>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</si>
  <si>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</si>
  <si>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</si>
  <si>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</si>
  <si>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</si>
  <si>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</si>
  <si>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</si>
  <si>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</si>
  <si>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</si>
  <si>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</si>
  <si>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</si>
  <si>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</si>
  <si>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</si>
  <si>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</si>
  <si>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</si>
  <si>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</si>
  <si>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</si>
  <si>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</si>
  <si>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</si>
  <si>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</si>
  <si>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</si>
  <si>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</si>
  <si>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</si>
  <si>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</si>
  <si>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</si>
  <si>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</si>
  <si>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</si>
  <si>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</si>
  <si>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</si>
  <si>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</si>
  <si>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</si>
  <si>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</si>
  <si>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</si>
  <si>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</si>
  <si>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</si>
  <si>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</si>
  <si>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</si>
  <si>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</si>
  <si>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</si>
  <si>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</si>
  <si>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</si>
  <si>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</si>
  <si>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</si>
  <si>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</si>
  <si>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</si>
  <si>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</si>
  <si>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</si>
  <si>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</si>
  <si>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</si>
  <si>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</si>
  <si>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</si>
  <si>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</si>
  <si>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</si>
  <si>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</si>
  <si>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</si>
  <si>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</si>
  <si>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</si>
  <si>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</si>
  <si>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岐阜県中津川市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</si>
  <si>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</si>
  <si>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</si>
  <si>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</si>
  <si>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</si>
  <si>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</si>
  <si>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</si>
  <si>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</si>
  <si>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</si>
  <si>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</si>
  <si>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</si>
  <si>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</si>
  <si>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</si>
  <si>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</si>
  <si>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</si>
  <si>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</si>
  <si>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</si>
  <si>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</si>
  <si>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</si>
  <si>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</si>
  <si>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</si>
  <si>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</si>
  <si>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</si>
  <si>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</si>
  <si>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</si>
  <si>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</si>
  <si>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</si>
  <si>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</si>
  <si>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</si>
  <si>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</si>
  <si>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</si>
  <si>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</si>
  <si>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</si>
  <si>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</si>
  <si>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</si>
  <si>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</si>
  <si>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</si>
  <si>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</si>
  <si>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</si>
  <si>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</si>
  <si>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</si>
  <si>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</si>
  <si>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</si>
  <si>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</si>
  <si>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</si>
  <si>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</si>
  <si>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</si>
  <si>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</si>
  <si>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</si>
  <si>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</si>
  <si>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</si>
  <si>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</si>
  <si>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</si>
  <si>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</si>
  <si>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</si>
  <si>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</si>
  <si>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</si>
  <si>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</si>
  <si>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</si>
  <si>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</si>
  <si>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</si>
  <si>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</si>
  <si>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</si>
  <si>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</si>
  <si>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</si>
  <si>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</si>
  <si>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</si>
  <si>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</si>
  <si>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</si>
  <si>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</si>
  <si>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</si>
  <si>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</si>
  <si>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</si>
  <si>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</si>
  <si>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</si>
  <si>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</si>
  <si>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</si>
  <si>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</si>
  <si>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</si>
  <si>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</si>
  <si>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</si>
  <si>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</si>
  <si>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</si>
  <si>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</si>
  <si>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</si>
  <si>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</si>
  <si>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</si>
  <si>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</si>
  <si>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</si>
  <si>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</si>
  <si>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</si>
  <si>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</si>
  <si>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</si>
  <si>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</si>
  <si>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</si>
  <si>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</si>
  <si>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</si>
  <si>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</si>
  <si>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</si>
  <si>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</si>
  <si>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</si>
  <si>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</si>
  <si>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</si>
  <si>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</si>
  <si>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</si>
  <si>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</si>
  <si>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</si>
  <si>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</si>
  <si>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</si>
  <si>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</si>
  <si>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</si>
  <si>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</si>
  <si>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</si>
  <si>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</si>
  <si>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</si>
  <si>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</si>
  <si>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</si>
  <si>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</si>
  <si>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</si>
  <si>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</si>
  <si>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</si>
  <si>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</si>
  <si>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</si>
  <si>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</si>
  <si>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</si>
  <si>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</si>
  <si>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</si>
  <si>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</si>
  <si>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</si>
  <si>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</si>
  <si>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</si>
  <si>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</si>
  <si>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</si>
  <si>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</si>
  <si>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</si>
  <si>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</si>
  <si>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</si>
  <si>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</si>
  <si>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</si>
  <si>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</si>
  <si>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</si>
  <si>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</si>
  <si>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</si>
  <si>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</si>
  <si>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</si>
  <si>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</si>
  <si>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</si>
  <si>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</si>
  <si>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</si>
  <si>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</si>
  <si>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岐阜県中津川市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</si>
  <si>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</si>
  <si>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</si>
  <si>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</si>
  <si>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</si>
  <si>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</si>
  <si>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</si>
  <si>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</si>
  <si>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</si>
  <si>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</si>
  <si>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</si>
  <si>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</si>
  <si>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</si>
  <si>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</si>
  <si>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</si>
  <si>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</si>
  <si>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</si>
  <si>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</si>
  <si>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</si>
  <si>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</si>
  <si>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</si>
  <si>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</si>
  <si>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</si>
  <si>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</si>
  <si>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</si>
  <si>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</si>
  <si>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</si>
  <si>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</si>
  <si>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</si>
  <si>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</si>
  <si>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</si>
  <si>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</si>
  <si>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</si>
  <si>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</si>
  <si>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国民健康保険事業会計(事業勘定)</t>
    <phoneticPr fontId="5"/>
  </si>
  <si>
    <t>国民健康保険事業会計(直営診療施設勘定)</t>
    <phoneticPr fontId="5"/>
  </si>
  <si>
    <t>介護保険事業会計</t>
    <phoneticPr fontId="5"/>
  </si>
  <si>
    <t>後期高齢者医療事業会計</t>
    <phoneticPr fontId="5"/>
  </si>
  <si>
    <t>駅前駐車場事業会計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</si>
  <si>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</si>
  <si>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</si>
  <si>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</si>
  <si>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</si>
  <si>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</si>
  <si>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</si>
  <si>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</si>
  <si>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</si>
  <si>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</si>
  <si>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</si>
  <si>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</si>
  <si>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</si>
  <si>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</si>
  <si>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</si>
  <si>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</si>
  <si>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</si>
  <si>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</si>
  <si>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</si>
  <si>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</si>
  <si>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</si>
  <si>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</si>
  <si>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</si>
  <si>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</si>
  <si>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</si>
  <si>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</si>
  <si>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</si>
  <si>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</si>
  <si>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</si>
  <si>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</si>
  <si>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</si>
  <si>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</si>
  <si>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</si>
  <si>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</si>
  <si>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</si>
  <si>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</si>
  <si>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</si>
  <si>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</si>
  <si>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</si>
  <si>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</si>
  <si>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</si>
  <si>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</si>
  <si>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</si>
  <si>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</si>
  <si>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</si>
  <si>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</si>
  <si>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</si>
  <si>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</si>
  <si>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</si>
  <si>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</si>
  <si>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</si>
  <si>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</si>
  <si>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</si>
  <si>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</si>
  <si>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</si>
  <si>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</si>
  <si>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</si>
  <si>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</si>
  <si>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</si>
  <si>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</si>
  <si>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</si>
  <si>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</si>
  <si>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</si>
  <si>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</si>
  <si>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</si>
  <si>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</si>
  <si>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</si>
  <si>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</si>
  <si>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</si>
  <si>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</si>
  <si>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</si>
  <si>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</si>
  <si>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</si>
  <si>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</si>
  <si>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</si>
  <si>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</si>
  <si>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</si>
  <si>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</si>
  <si>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</si>
  <si>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</si>
  <si>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</si>
  <si>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</si>
  <si>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</si>
  <si>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</si>
  <si>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</si>
  <si>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</si>
  <si>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</si>
  <si>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</si>
  <si>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</si>
  <si>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</si>
  <si>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</si>
  <si>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</si>
  <si>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</si>
  <si>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</si>
  <si>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</si>
  <si>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</si>
  <si>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</si>
  <si>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</si>
  <si>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</si>
  <si>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</si>
  <si>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</si>
  <si>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</si>
  <si>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</si>
  <si>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</si>
  <si>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</si>
  <si>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</si>
  <si>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</si>
  <si>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</si>
  <si>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</si>
  <si>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</si>
  <si>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</si>
  <si>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</si>
  <si>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</si>
  <si>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</si>
  <si>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</si>
  <si>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</si>
  <si>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</si>
  <si>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</si>
  <si>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</si>
  <si>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</si>
  <si>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</si>
  <si>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</si>
  <si>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</si>
  <si>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</si>
  <si>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</si>
  <si>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</si>
  <si>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</si>
  <si>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</si>
  <si>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</si>
  <si>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</si>
  <si>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</si>
  <si>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</si>
  <si>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</si>
  <si>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</si>
  <si>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</si>
  <si>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</si>
  <si>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</si>
  <si>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</si>
  <si>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</si>
  <si>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</si>
  <si>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5.94</t>
  </si>
  <si>
    <t>▲ 2.38</t>
  </si>
  <si>
    <t>▲ 6.34</t>
  </si>
  <si>
    <t>▲ 11.31</t>
  </si>
  <si>
    <t>▲ 9.93</t>
  </si>
  <si>
    <t>一般会計</t>
  </si>
  <si>
    <t>病院事業会計</t>
  </si>
  <si>
    <t>下水道事業会計</t>
  </si>
  <si>
    <t>水道事業会計</t>
  </si>
  <si>
    <t>国民健康保険事業会計(事業勘定)</t>
  </si>
  <si>
    <t>介護保険事業会計</t>
  </si>
  <si>
    <t>駅前駐車場事業会計</t>
  </si>
  <si>
    <t>国民健康保険事業会計(直営診療施設勘定)</t>
  </si>
  <si>
    <t>その他会計（赤字）</t>
  </si>
  <si>
    <t>その他会計（黒字）</t>
  </si>
  <si>
    <t>R02</t>
    <phoneticPr fontId="5"/>
  </si>
  <si>
    <t>R03</t>
    <phoneticPr fontId="5"/>
  </si>
  <si>
    <t>R04</t>
    <phoneticPr fontId="5"/>
  </si>
  <si>
    <t>R05</t>
    <phoneticPr fontId="5"/>
  </si>
  <si>
    <t>R06</t>
    <phoneticPr fontId="5"/>
  </si>
  <si>
    <t>地域振興基金</t>
    <rPh sb="0" eb="6">
      <t>チイキシンコウキキン</t>
    </rPh>
    <phoneticPr fontId="5"/>
  </si>
  <si>
    <t>リニア中央新幹線まちづくり基金</t>
  </si>
  <si>
    <t>公共施設整備運営基金</t>
  </si>
  <si>
    <t>職員退職手当基金</t>
  </si>
  <si>
    <t>しあわせづくり基金</t>
    <rPh sb="7" eb="9">
      <t>キキン</t>
    </rPh>
    <phoneticPr fontId="2"/>
  </si>
  <si>
    <t>基金から3,440百万円</t>
    <rPh sb="0" eb="2">
      <t>キキン</t>
    </rPh>
    <rPh sb="9" eb="12">
      <t>ヒャクマンエン</t>
    </rPh>
    <phoneticPr fontId="2"/>
  </si>
  <si>
    <t>（株）阿木レイクサイド</t>
    <phoneticPr fontId="2"/>
  </si>
  <si>
    <t>-</t>
    <phoneticPr fontId="2"/>
  </si>
  <si>
    <t>（一財）椛の湖ふれあい村</t>
    <phoneticPr fontId="2"/>
  </si>
  <si>
    <t>（一財）付知町振興公社</t>
    <phoneticPr fontId="2"/>
  </si>
  <si>
    <t>山口特産開発（株）</t>
    <phoneticPr fontId="2"/>
  </si>
  <si>
    <t>（一財）中津川・恵那地域勤労者福祉サービスセンター</t>
    <phoneticPr fontId="2"/>
  </si>
  <si>
    <t>（一財）纐纈忠行育英基金</t>
    <phoneticPr fontId="2"/>
  </si>
  <si>
    <t>明知鉄道（株）</t>
    <phoneticPr fontId="2"/>
  </si>
  <si>
    <t>岐阜県市町村会館組合</t>
    <phoneticPr fontId="2"/>
  </si>
  <si>
    <t>後期高齢者医療連合（一般会計分）</t>
    <phoneticPr fontId="2"/>
  </si>
  <si>
    <t>後期高齢者医療連合（特別会計分）</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</si>
  <si>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</si>
  <si>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</si>
  <si>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</si>
  <si>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</si>
  <si>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</si>
  <si>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実質公債費比率は前年度から0.2ポイント上がり、依然として類似団体内平均値を上回っている。比率が増加した主な要因としては、令和3年度と比較し、元利償還金及び準元利償還金は1.1億円減少したものの、特定財源が1.1億円、元利償還金及び準元利償還金に対する普通交付税算入額が1.5億円それぞれ減額したことが挙げられる。本市では公債費負担適正化計画に基づき、「返す以上に借りない」を原則とした取組を行っているが、今後もリニア関連事業をはじめとした大型事業の推進に伴い、地方債発行額は高水準で推移することが見込まれるため、公債費の状況を注視していく必要がある。
　また両指標の組み合わせで見ると、本市は類似団体内平均値と比較して将来の財政負担は相対的に小さく持続可能な財政状況にあるものの、上記でも述べたとおり今後の大型事業等にかかる地方債発行状況によっては実質公債費比率は悪化し、将来負担比率の発生にもつながることが懸念されるため、安定した財政運営のためには適切な地方債の発行・管理が重要となる。</t>
    <rPh sb="21" eb="22">
      <t>ア</t>
    </rPh>
    <rPh sb="25" eb="27">
      <t>イゼン</t>
    </rPh>
    <rPh sb="53" eb="54">
      <t>オモ</t>
    </rPh>
    <rPh sb="173" eb="174">
      <t>モト</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</si>
  <si>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</si>
  <si>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</si>
  <si>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</si>
  <si>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引き続き将来負担比率は発生しておらず、類似団体平均値と比較して低い水準にある。これは公債費負担適正化計画に基づき、「返す以上に借りない」を原則とした取組によるものである。しかし、今後もリニア関連事業をはじめとする大型事業が集中する期間が続くため、地方債の発行・管理を適切に行っていく必要がある。また、有形固定資産減価償却率は上昇傾向にあり、市有財産（施設）運用管理マスタープランに基づき、施設の民間移譲、統廃合を進め、有形固定資産減価償却率の上昇を抑制していく必要がある。
　両指標の組み合わせで見ると、類似団体と同様に老朽化が進んでいるものの将来的な公共施設及びインフラ施設の更新に当たって将来の財政負担の余力は相対的に高いものと考えられる。</t>
    <rPh sb="96" eb="100">
      <t>カンレンジギョウ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</si>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</sst>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3"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5"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6"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5"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5"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5"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5"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5"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4" fillId="6" borderId="75"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0" xfId="12" applyFont="1" applyFill="1">
      <alignment vertical="center"/>
    </xf>
    <xf numFmtId="0" fontId="34" fillId="6" borderId="75" xfId="12" applyFont="1" applyFill="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3" xfId="14"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177" fontId="34" fillId="6" borderId="153"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1" xfId="14" applyNumberFormat="1" applyFont="1" applyFill="1" applyBorder="1" applyAlignment="1">
      <alignment horizontal="right" vertical="center" shrinkToFit="1"/>
    </xf>
    <xf numFmtId="177" fontId="34" fillId="6" borderId="172" xfId="14" applyNumberFormat="1" applyFont="1" applyFill="1" applyBorder="1" applyAlignment="1">
      <alignment horizontal="right" vertical="center" shrinkToFit="1"/>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3"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87" fontId="34" fillId="6" borderId="161"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0"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1"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0"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7" xfId="12" applyNumberFormat="1" applyFont="1" applyFill="1" applyBorder="1" applyAlignment="1" applyProtection="1">
      <alignment horizontal="righ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1"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4" xfId="12" applyFont="1" applyFill="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quotePrefix="1"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40" xfId="12" applyNumberFormat="1" applyFont="1" applyBorder="1" applyAlignment="1" applyProtection="1">
      <alignment horizontal="right" vertical="center" shrinkToFit="1"/>
      <protection locked="0"/>
    </xf>
    <xf numFmtId="177" fontId="34" fillId="0" borderId="136" xfId="12" applyNumberFormat="1" applyFont="1" applyBorder="1" applyAlignment="1" applyProtection="1">
      <alignment horizontal="right" vertical="center" shrinkToFit="1"/>
      <protection locked="0"/>
    </xf>
    <xf numFmtId="187" fontId="34" fillId="0" borderId="136" xfId="12" applyNumberFormat="1" applyFont="1" applyBorder="1" applyAlignment="1" applyProtection="1">
      <alignment horizontal="right" vertical="center" shrinkToFit="1"/>
      <protection locked="0"/>
    </xf>
    <xf numFmtId="0" fontId="34" fillId="0" borderId="136" xfId="12" applyFont="1" applyBorder="1" applyAlignment="1" applyProtection="1">
      <alignment horizontal="left" vertical="center" shrinkToFit="1"/>
      <protection locked="0"/>
    </xf>
    <xf numFmtId="0" fontId="34" fillId="0" borderId="139"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98" xfId="14" applyNumberFormat="1" applyFont="1" applyBorder="1" applyAlignment="1" applyProtection="1">
      <alignment horizontal="right" vertical="center" shrinkToFit="1"/>
      <protection locked="0"/>
    </xf>
    <xf numFmtId="177" fontId="34" fillId="0" borderId="99" xfId="14" applyNumberFormat="1" applyFont="1" applyBorder="1" applyAlignment="1" applyProtection="1">
      <alignment horizontal="right" vertical="center" shrinkToFit="1"/>
      <protection locked="0"/>
    </xf>
    <xf numFmtId="177" fontId="34" fillId="0" borderId="107" xfId="14" applyNumberFormat="1" applyFont="1" applyBorder="1" applyAlignment="1" applyProtection="1">
      <alignment horizontal="righ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110" xfId="15" applyFont="1" applyBorder="1" applyAlignment="1" applyProtection="1">
      <alignment horizontal="left" vertical="center" shrinkToFit="1"/>
      <protection locked="0"/>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6" fillId="0" borderId="40"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520B-43BE-A8A2-BF059F4B51A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82776</c:v>
                </c:pt>
                <c:pt idx="1">
                  <c:v>103253</c:v>
                </c:pt>
                <c:pt idx="2">
                  <c:v>103079</c:v>
                </c:pt>
                <c:pt idx="3">
                  <c:v>140242</c:v>
                </c:pt>
                <c:pt idx="4">
                  <c:v>116002</c:v>
                </c:pt>
              </c:numCache>
            </c:numRef>
          </c:val>
          <c:smooth val="0"/>
          <c:extLst>
            <c:ext xmlns:c16="http://schemas.microsoft.com/office/drawing/2014/chart" uri="{C3380CC4-5D6E-409C-BE32-E72D297353CC}">
              <c16:uniqueId val="{00000001-520B-43BE-A8A2-BF059F4B51A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18.670000000000002</c:v>
                </c:pt>
                <c:pt idx="1">
                  <c:v>22.24</c:v>
                </c:pt>
                <c:pt idx="2">
                  <c:v>22.15</c:v>
                </c:pt>
                <c:pt idx="3">
                  <c:v>19.59</c:v>
                </c:pt>
                <c:pt idx="4">
                  <c:v>19.399999999999999</c:v>
                </c:pt>
              </c:numCache>
            </c:numRef>
          </c:val>
          <c:extLst>
            <c:ext xmlns:c16="http://schemas.microsoft.com/office/drawing/2014/chart" uri="{C3380CC4-5D6E-409C-BE32-E72D297353CC}">
              <c16:uniqueId val="{00000000-D72C-4CB3-B4DC-241C45AE1A4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17.77</c:v>
                </c:pt>
                <c:pt idx="1">
                  <c:v>20.8</c:v>
                </c:pt>
                <c:pt idx="2">
                  <c:v>27.88</c:v>
                </c:pt>
                <c:pt idx="3">
                  <c:v>26.78</c:v>
                </c:pt>
                <c:pt idx="4">
                  <c:v>25.39</c:v>
                </c:pt>
              </c:numCache>
            </c:numRef>
          </c:val>
          <c:extLst>
            <c:ext xmlns:c16="http://schemas.microsoft.com/office/drawing/2014/chart" uri="{C3380CC4-5D6E-409C-BE32-E72D297353CC}">
              <c16:uniqueId val="{00000001-D72C-4CB3-B4DC-241C45AE1A4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-5.94</c:v>
                </c:pt>
                <c:pt idx="1">
                  <c:v>-2.38</c:v>
                </c:pt>
                <c:pt idx="2">
                  <c:v>-6.34</c:v>
                </c:pt>
                <c:pt idx="3">
                  <c:v>-11.31</c:v>
                </c:pt>
                <c:pt idx="4">
                  <c:v>-9.93</c:v>
                </c:pt>
              </c:numCache>
            </c:numRef>
          </c:val>
          <c:smooth val="0"/>
          <c:extLst>
            <c:ext xmlns:c16="http://schemas.microsoft.com/office/drawing/2014/chart" uri="{C3380CC4-5D6E-409C-BE32-E72D297353CC}">
              <c16:uniqueId val="{00000002-D72C-4CB3-B4DC-241C45AE1A4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0.09</c:v>
                </c:pt>
                <c:pt idx="4">
                  <c:v>#N/A</c:v>
                </c:pt>
                <c:pt idx="5">
                  <c:v>0.13</c:v>
                </c:pt>
                <c:pt idx="6">
                  <c:v>#N/A</c:v>
                </c:pt>
                <c:pt idx="7">
                  <c:v>0.12</c:v>
                </c:pt>
                <c:pt idx="8">
                  <c:v>#N/A</c:v>
                </c:pt>
                <c:pt idx="9">
                  <c:v>0.16</c:v>
                </c:pt>
              </c:numCache>
            </c:numRef>
          </c:val>
          <c:extLst>
            <c:ext xmlns:c16="http://schemas.microsoft.com/office/drawing/2014/chart" uri="{C3380CC4-5D6E-409C-BE32-E72D297353CC}">
              <c16:uniqueId val="{00000000-0EB1-4AA1-B0DE-2B78E359005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EB1-4AA1-B0DE-2B78E359005D}"/>
            </c:ext>
          </c:extLst>
        </c:ser>
        <c:ser>
          <c:idx val="2"/>
          <c:order val="2"/>
          <c:tx>
            <c:strRef>
              <c:f>データシート!$A$29</c:f>
              <c:strCache>
                <c:ptCount val="1"/>
                <c:pt idx="0">
                  <c:v>国民健康保険事業会計(直営診療施設勘定)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0.27</c:v>
                </c:pt>
                <c:pt idx="2">
                  <c:v>#N/A</c:v>
                </c:pt>
                <c:pt idx="3">
                  <c:v>0.31</c:v>
                </c:pt>
                <c:pt idx="4">
                  <c:v>#N/A</c:v>
                </c:pt>
                <c:pt idx="5">
                  <c:v>0.39</c:v>
                </c:pt>
                <c:pt idx="6">
                  <c:v>#N/A</c:v>
                </c:pt>
                <c:pt idx="7">
                  <c:v>0.45</c:v>
                </c:pt>
                <c:pt idx="8">
                  <c:v>#N/A</c:v>
                </c:pt>
                <c:pt idx="9">
                  <c:v>0.46</c:v>
                </c:pt>
              </c:numCache>
            </c:numRef>
          </c:val>
          <c:extLst>
            <c:ext xmlns:c16="http://schemas.microsoft.com/office/drawing/2014/chart" uri="{C3380CC4-5D6E-409C-BE32-E72D297353CC}">
              <c16:uniqueId val="{00000002-0EB1-4AA1-B0DE-2B78E359005D}"/>
            </c:ext>
          </c:extLst>
        </c:ser>
        <c:ser>
          <c:idx val="3"/>
          <c:order val="3"/>
          <c:tx>
            <c:strRef>
              <c:f>データシート!$A$30</c:f>
              <c:strCache>
                <c:ptCount val="1"/>
                <c:pt idx="0">
                  <c:v>駅前駐車場事業会計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0.44</c:v>
                </c:pt>
                <c:pt idx="2">
                  <c:v>#N/A</c:v>
                </c:pt>
                <c:pt idx="3">
                  <c:v>0.44</c:v>
                </c:pt>
                <c:pt idx="4">
                  <c:v>#N/A</c:v>
                </c:pt>
                <c:pt idx="5">
                  <c:v>0.48</c:v>
                </c:pt>
                <c:pt idx="6">
                  <c:v>#N/A</c:v>
                </c:pt>
                <c:pt idx="7">
                  <c:v>0.51</c:v>
                </c:pt>
                <c:pt idx="8">
                  <c:v>#N/A</c:v>
                </c:pt>
                <c:pt idx="9">
                  <c:v>0.54</c:v>
                </c:pt>
              </c:numCache>
            </c:numRef>
          </c:val>
          <c:extLst>
            <c:ext xmlns:c16="http://schemas.microsoft.com/office/drawing/2014/chart" uri="{C3380CC4-5D6E-409C-BE32-E72D297353CC}">
              <c16:uniqueId val="{00000003-0EB1-4AA1-B0DE-2B78E359005D}"/>
            </c:ext>
          </c:extLst>
        </c:ser>
        <c:ser>
          <c:idx val="4"/>
          <c:order val="4"/>
          <c:tx>
            <c:strRef>
              <c:f>データシート!$A$31</c:f>
              <c:strCache>
                <c:ptCount val="1"/>
                <c:pt idx="0">
                  <c:v>介護保険事業会計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0.95</c:v>
                </c:pt>
                <c:pt idx="2">
                  <c:v>#N/A</c:v>
                </c:pt>
                <c:pt idx="3">
                  <c:v>1.93</c:v>
                </c:pt>
                <c:pt idx="4">
                  <c:v>#N/A</c:v>
                </c:pt>
                <c:pt idx="5">
                  <c:v>2.42</c:v>
                </c:pt>
                <c:pt idx="6">
                  <c:v>#N/A</c:v>
                </c:pt>
                <c:pt idx="7">
                  <c:v>2.48</c:v>
                </c:pt>
                <c:pt idx="8">
                  <c:v>#N/A</c:v>
                </c:pt>
                <c:pt idx="9">
                  <c:v>1.52</c:v>
                </c:pt>
              </c:numCache>
            </c:numRef>
          </c:val>
          <c:extLst>
            <c:ext xmlns:c16="http://schemas.microsoft.com/office/drawing/2014/chart" uri="{C3380CC4-5D6E-409C-BE32-E72D297353CC}">
              <c16:uniqueId val="{00000004-0EB1-4AA1-B0DE-2B78E359005D}"/>
            </c:ext>
          </c:extLst>
        </c:ser>
        <c:ser>
          <c:idx val="5"/>
          <c:order val="5"/>
          <c:tx>
            <c:strRef>
              <c:f>データシート!$A$32</c:f>
              <c:strCache>
                <c:ptCount val="1"/>
                <c:pt idx="0">
                  <c:v>国民健康保険事業会計(事業勘定)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2.38</c:v>
                </c:pt>
                <c:pt idx="2">
                  <c:v>#N/A</c:v>
                </c:pt>
                <c:pt idx="3">
                  <c:v>2.06</c:v>
                </c:pt>
                <c:pt idx="4">
                  <c:v>#N/A</c:v>
                </c:pt>
                <c:pt idx="5">
                  <c:v>1.78</c:v>
                </c:pt>
                <c:pt idx="6">
                  <c:v>#N/A</c:v>
                </c:pt>
                <c:pt idx="7">
                  <c:v>1.39</c:v>
                </c:pt>
                <c:pt idx="8">
                  <c:v>#N/A</c:v>
                </c:pt>
                <c:pt idx="9">
                  <c:v>2.23</c:v>
                </c:pt>
              </c:numCache>
            </c:numRef>
          </c:val>
          <c:extLst>
            <c:ext xmlns:c16="http://schemas.microsoft.com/office/drawing/2014/chart" uri="{C3380CC4-5D6E-409C-BE32-E72D297353CC}">
              <c16:uniqueId val="{00000005-0EB1-4AA1-B0DE-2B78E359005D}"/>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4.17</c:v>
                </c:pt>
                <c:pt idx="2">
                  <c:v>#N/A</c:v>
                </c:pt>
                <c:pt idx="3">
                  <c:v>4.2</c:v>
                </c:pt>
                <c:pt idx="4">
                  <c:v>#N/A</c:v>
                </c:pt>
                <c:pt idx="5">
                  <c:v>3.1</c:v>
                </c:pt>
                <c:pt idx="6">
                  <c:v>#N/A</c:v>
                </c:pt>
                <c:pt idx="7">
                  <c:v>2.4500000000000002</c:v>
                </c:pt>
                <c:pt idx="8">
                  <c:v>#N/A</c:v>
                </c:pt>
                <c:pt idx="9">
                  <c:v>2.2599999999999998</c:v>
                </c:pt>
              </c:numCache>
            </c:numRef>
          </c:val>
          <c:extLst>
            <c:ext xmlns:c16="http://schemas.microsoft.com/office/drawing/2014/chart" uri="{C3380CC4-5D6E-409C-BE32-E72D297353CC}">
              <c16:uniqueId val="{00000006-0EB1-4AA1-B0DE-2B78E359005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0.84</c:v>
                </c:pt>
                <c:pt idx="2">
                  <c:v>#N/A</c:v>
                </c:pt>
                <c:pt idx="3">
                  <c:v>2.09</c:v>
                </c:pt>
                <c:pt idx="4">
                  <c:v>#N/A</c:v>
                </c:pt>
                <c:pt idx="5">
                  <c:v>3.47</c:v>
                </c:pt>
                <c:pt idx="6">
                  <c:v>#N/A</c:v>
                </c:pt>
                <c:pt idx="7">
                  <c:v>3.71</c:v>
                </c:pt>
                <c:pt idx="8">
                  <c:v>#N/A</c:v>
                </c:pt>
                <c:pt idx="9">
                  <c:v>3.84</c:v>
                </c:pt>
              </c:numCache>
            </c:numRef>
          </c:val>
          <c:extLst>
            <c:ext xmlns:c16="http://schemas.microsoft.com/office/drawing/2014/chart" uri="{C3380CC4-5D6E-409C-BE32-E72D297353CC}">
              <c16:uniqueId val="{00000007-0EB1-4AA1-B0DE-2B78E359005D}"/>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6.14</c:v>
                </c:pt>
                <c:pt idx="2">
                  <c:v>#N/A</c:v>
                </c:pt>
                <c:pt idx="3">
                  <c:v>9.09</c:v>
                </c:pt>
                <c:pt idx="4">
                  <c:v>#N/A</c:v>
                </c:pt>
                <c:pt idx="5">
                  <c:v>13.18</c:v>
                </c:pt>
                <c:pt idx="6">
                  <c:v>#N/A</c:v>
                </c:pt>
                <c:pt idx="7">
                  <c:v>12.52</c:v>
                </c:pt>
                <c:pt idx="8">
                  <c:v>#N/A</c:v>
                </c:pt>
                <c:pt idx="9">
                  <c:v>12.41</c:v>
                </c:pt>
              </c:numCache>
            </c:numRef>
          </c:val>
          <c:extLst>
            <c:ext xmlns:c16="http://schemas.microsoft.com/office/drawing/2014/chart" uri="{C3380CC4-5D6E-409C-BE32-E72D297353CC}">
              <c16:uniqueId val="{00000008-0EB1-4AA1-B0DE-2B78E359005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18.66</c:v>
                </c:pt>
                <c:pt idx="2">
                  <c:v>#N/A</c:v>
                </c:pt>
                <c:pt idx="3">
                  <c:v>22.23</c:v>
                </c:pt>
                <c:pt idx="4">
                  <c:v>#N/A</c:v>
                </c:pt>
                <c:pt idx="5">
                  <c:v>22.14</c:v>
                </c:pt>
                <c:pt idx="6">
                  <c:v>#N/A</c:v>
                </c:pt>
                <c:pt idx="7">
                  <c:v>19.579999999999998</c:v>
                </c:pt>
                <c:pt idx="8">
                  <c:v>#N/A</c:v>
                </c:pt>
                <c:pt idx="9">
                  <c:v>19.39</c:v>
                </c:pt>
              </c:numCache>
            </c:numRef>
          </c:val>
          <c:extLst>
            <c:ext xmlns:c16="http://schemas.microsoft.com/office/drawing/2014/chart" uri="{C3380CC4-5D6E-409C-BE32-E72D297353CC}">
              <c16:uniqueId val="{00000009-0EB1-4AA1-B0DE-2B78E359005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4795</c:v>
                </c:pt>
                <c:pt idx="5">
                  <c:v>4594</c:v>
                </c:pt>
                <c:pt idx="8">
                  <c:v>4422</c:v>
                </c:pt>
                <c:pt idx="11">
                  <c:v>4433</c:v>
                </c:pt>
                <c:pt idx="14">
                  <c:v>4327</c:v>
                </c:pt>
              </c:numCache>
            </c:numRef>
          </c:val>
          <c:extLst>
            <c:ext xmlns:c16="http://schemas.microsoft.com/office/drawing/2014/chart" uri="{C3380CC4-5D6E-409C-BE32-E72D297353CC}">
              <c16:uniqueId val="{00000000-CC6C-4435-9FE0-53051EE6DD4F}"/>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C6C-4435-9FE0-53051EE6DD4F}"/>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C6C-4435-9FE0-53051EE6DD4F}"/>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C6C-4435-9FE0-53051EE6DD4F}"/>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2338</c:v>
                </c:pt>
                <c:pt idx="3">
                  <c:v>2047</c:v>
                </c:pt>
                <c:pt idx="6">
                  <c:v>2005</c:v>
                </c:pt>
                <c:pt idx="9">
                  <c:v>1895</c:v>
                </c:pt>
                <c:pt idx="12">
                  <c:v>1857</c:v>
                </c:pt>
              </c:numCache>
            </c:numRef>
          </c:val>
          <c:extLst>
            <c:ext xmlns:c16="http://schemas.microsoft.com/office/drawing/2014/chart" uri="{C3380CC4-5D6E-409C-BE32-E72D297353CC}">
              <c16:uniqueId val="{00000004-CC6C-4435-9FE0-53051EE6DD4F}"/>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C6C-4435-9FE0-53051EE6DD4F}"/>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C6C-4435-9FE0-53051EE6DD4F}"/>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3758</c:v>
                </c:pt>
                <c:pt idx="3">
                  <c:v>3826</c:v>
                </c:pt>
                <c:pt idx="6">
                  <c:v>3902</c:v>
                </c:pt>
                <c:pt idx="9">
                  <c:v>3962</c:v>
                </c:pt>
                <c:pt idx="12">
                  <c:v>3899</c:v>
                </c:pt>
              </c:numCache>
            </c:numRef>
          </c:val>
          <c:extLst>
            <c:ext xmlns:c16="http://schemas.microsoft.com/office/drawing/2014/chart" uri="{C3380CC4-5D6E-409C-BE32-E72D297353CC}">
              <c16:uniqueId val="{00000007-CC6C-4435-9FE0-53051EE6DD4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1301</c:v>
                </c:pt>
                <c:pt idx="2">
                  <c:v>#N/A</c:v>
                </c:pt>
                <c:pt idx="3">
                  <c:v>#N/A</c:v>
                </c:pt>
                <c:pt idx="4">
                  <c:v>1279</c:v>
                </c:pt>
                <c:pt idx="5">
                  <c:v>#N/A</c:v>
                </c:pt>
                <c:pt idx="6">
                  <c:v>#N/A</c:v>
                </c:pt>
                <c:pt idx="7">
                  <c:v>1485</c:v>
                </c:pt>
                <c:pt idx="8">
                  <c:v>#N/A</c:v>
                </c:pt>
                <c:pt idx="9">
                  <c:v>#N/A</c:v>
                </c:pt>
                <c:pt idx="10">
                  <c:v>1424</c:v>
                </c:pt>
                <c:pt idx="11">
                  <c:v>#N/A</c:v>
                </c:pt>
                <c:pt idx="12">
                  <c:v>#N/A</c:v>
                </c:pt>
                <c:pt idx="13">
                  <c:v>1429</c:v>
                </c:pt>
                <c:pt idx="14">
                  <c:v>#N/A</c:v>
                </c:pt>
              </c:numCache>
            </c:numRef>
          </c:val>
          <c:smooth val="0"/>
          <c:extLst>
            <c:ext xmlns:c16="http://schemas.microsoft.com/office/drawing/2014/chart" uri="{C3380CC4-5D6E-409C-BE32-E72D297353CC}">
              <c16:uniqueId val="{00000008-CC6C-4435-9FE0-53051EE6DD4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40623</c:v>
                </c:pt>
                <c:pt idx="5">
                  <c:v>39537</c:v>
                </c:pt>
                <c:pt idx="8">
                  <c:v>38811</c:v>
                </c:pt>
                <c:pt idx="11">
                  <c:v>37742</c:v>
                </c:pt>
                <c:pt idx="14">
                  <c:v>36128</c:v>
                </c:pt>
              </c:numCache>
            </c:numRef>
          </c:val>
          <c:extLst>
            <c:ext xmlns:c16="http://schemas.microsoft.com/office/drawing/2014/chart" uri="{C3380CC4-5D6E-409C-BE32-E72D297353CC}">
              <c16:uniqueId val="{00000000-1719-4343-986A-BEB337592D35}"/>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4631</c:v>
                </c:pt>
                <c:pt idx="5">
                  <c:v>5171</c:v>
                </c:pt>
                <c:pt idx="8">
                  <c:v>4871</c:v>
                </c:pt>
                <c:pt idx="11">
                  <c:v>5024</c:v>
                </c:pt>
                <c:pt idx="14">
                  <c:v>4576</c:v>
                </c:pt>
              </c:numCache>
            </c:numRef>
          </c:val>
          <c:extLst>
            <c:ext xmlns:c16="http://schemas.microsoft.com/office/drawing/2014/chart" uri="{C3380CC4-5D6E-409C-BE32-E72D297353CC}">
              <c16:uniqueId val="{00000001-1719-4343-986A-BEB337592D35}"/>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15374</c:v>
                </c:pt>
                <c:pt idx="5">
                  <c:v>16897</c:v>
                </c:pt>
                <c:pt idx="8">
                  <c:v>18423</c:v>
                </c:pt>
                <c:pt idx="11">
                  <c:v>18919</c:v>
                </c:pt>
                <c:pt idx="14">
                  <c:v>18664</c:v>
                </c:pt>
              </c:numCache>
            </c:numRef>
          </c:val>
          <c:extLst>
            <c:ext xmlns:c16="http://schemas.microsoft.com/office/drawing/2014/chart" uri="{C3380CC4-5D6E-409C-BE32-E72D297353CC}">
              <c16:uniqueId val="{00000002-1719-4343-986A-BEB337592D35}"/>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719-4343-986A-BEB337592D35}"/>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719-4343-986A-BEB337592D35}"/>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2</c:v>
                </c:pt>
                <c:pt idx="6">
                  <c:v>43</c:v>
                </c:pt>
                <c:pt idx="9">
                  <c:v>0</c:v>
                </c:pt>
                <c:pt idx="12">
                  <c:v>0</c:v>
                </c:pt>
              </c:numCache>
            </c:numRef>
          </c:val>
          <c:extLst>
            <c:ext xmlns:c16="http://schemas.microsoft.com/office/drawing/2014/chart" uri="{C3380CC4-5D6E-409C-BE32-E72D297353CC}">
              <c16:uniqueId val="{00000005-1719-4343-986A-BEB337592D35}"/>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5714</c:v>
                </c:pt>
                <c:pt idx="3">
                  <c:v>5708</c:v>
                </c:pt>
                <c:pt idx="6">
                  <c:v>5684</c:v>
                </c:pt>
                <c:pt idx="9">
                  <c:v>5823</c:v>
                </c:pt>
                <c:pt idx="12">
                  <c:v>5515</c:v>
                </c:pt>
              </c:numCache>
            </c:numRef>
          </c:val>
          <c:extLst>
            <c:ext xmlns:c16="http://schemas.microsoft.com/office/drawing/2014/chart" uri="{C3380CC4-5D6E-409C-BE32-E72D297353CC}">
              <c16:uniqueId val="{00000006-1719-4343-986A-BEB337592D35}"/>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719-4343-986A-BEB337592D35}"/>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18815</c:v>
                </c:pt>
                <c:pt idx="3">
                  <c:v>16382</c:v>
                </c:pt>
                <c:pt idx="6">
                  <c:v>15408</c:v>
                </c:pt>
                <c:pt idx="9">
                  <c:v>14894</c:v>
                </c:pt>
                <c:pt idx="12">
                  <c:v>15808</c:v>
                </c:pt>
              </c:numCache>
            </c:numRef>
          </c:val>
          <c:extLst>
            <c:ext xmlns:c16="http://schemas.microsoft.com/office/drawing/2014/chart" uri="{C3380CC4-5D6E-409C-BE32-E72D297353CC}">
              <c16:uniqueId val="{00000008-1719-4343-986A-BEB337592D35}"/>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828</c:v>
                </c:pt>
                <c:pt idx="3">
                  <c:v>697</c:v>
                </c:pt>
                <c:pt idx="6">
                  <c:v>583</c:v>
                </c:pt>
                <c:pt idx="9">
                  <c:v>0</c:v>
                </c:pt>
                <c:pt idx="12">
                  <c:v>0</c:v>
                </c:pt>
              </c:numCache>
            </c:numRef>
          </c:val>
          <c:extLst>
            <c:ext xmlns:c16="http://schemas.microsoft.com/office/drawing/2014/chart" uri="{C3380CC4-5D6E-409C-BE32-E72D297353CC}">
              <c16:uniqueId val="{00000009-1719-4343-986A-BEB337592D35}"/>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34269</c:v>
                </c:pt>
                <c:pt idx="3">
                  <c:v>34000</c:v>
                </c:pt>
                <c:pt idx="6">
                  <c:v>33770</c:v>
                </c:pt>
                <c:pt idx="9">
                  <c:v>33974</c:v>
                </c:pt>
                <c:pt idx="12">
                  <c:v>33445</c:v>
                </c:pt>
              </c:numCache>
            </c:numRef>
          </c:val>
          <c:extLst>
            <c:ext xmlns:c16="http://schemas.microsoft.com/office/drawing/2014/chart" uri="{C3380CC4-5D6E-409C-BE32-E72D297353CC}">
              <c16:uniqueId val="{0000000A-1719-4343-986A-BEB337592D3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719-4343-986A-BEB337592D3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[2]データシート!$A$72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[2]データシート!$B$71:$D$71</c:f>
              <c:strCache>
                <c:ptCount val="3"/>
                <c:pt idx="0">
                  <c:v>R04</c:v>
                </c:pt>
                <c:pt idx="1">
                  <c:v>R05</c:v>
                </c:pt>
                <c:pt idx="2">
                  <c:v>R06</c:v>
                </c:pt>
              </c:strCache>
            </c:strRef>
          </c:cat>
          <c:val>
            <c:numRef>
              <c:f>[2]データシート!$B$72:$D$72</c:f>
              <c:numCache>
                <c:formatCode>General</c:formatCode>
                <c:ptCount val="3"/>
                <c:pt idx="0">
                  <c:v>6669</c:v>
                </c:pt>
                <c:pt idx="1">
                  <c:v>6486</c:v>
                </c:pt>
                <c:pt idx="2">
                  <c:v>6231</c:v>
                </c:pt>
              </c:numCache>
            </c:numRef>
          </c:val>
          <c:extLst>
            <c:ext xmlns:c16="http://schemas.microsoft.com/office/drawing/2014/chart" uri="{C3380CC4-5D6E-409C-BE32-E72D297353CC}">
              <c16:uniqueId val="{00000000-9EF0-4C65-84F9-F5AF1AC4162F}"/>
            </c:ext>
          </c:extLst>
        </c:ser>
        <c:ser>
          <c:idx val="0"/>
          <c:order val="1"/>
          <c:tx>
            <c:strRef>
              <c:f>[2]データシート!$A$73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[2]データシート!$B$71:$D$71</c:f>
              <c:strCache>
                <c:ptCount val="3"/>
                <c:pt idx="0">
                  <c:v>R04</c:v>
                </c:pt>
                <c:pt idx="1">
                  <c:v>R05</c:v>
                </c:pt>
                <c:pt idx="2">
                  <c:v>R06</c:v>
                </c:pt>
              </c:strCache>
            </c:strRef>
          </c:cat>
          <c:val>
            <c:numRef>
              <c:f>[2]データシート!$B$73:$D$73</c:f>
              <c:numCache>
                <c:formatCode>General</c:formatCode>
                <c:ptCount val="3"/>
                <c:pt idx="0">
                  <c:v>1173</c:v>
                </c:pt>
                <c:pt idx="1">
                  <c:v>1775</c:v>
                </c:pt>
                <c:pt idx="2">
                  <c:v>1877</c:v>
                </c:pt>
              </c:numCache>
            </c:numRef>
          </c:val>
          <c:extLst>
            <c:ext xmlns:c16="http://schemas.microsoft.com/office/drawing/2014/chart" uri="{C3380CC4-5D6E-409C-BE32-E72D297353CC}">
              <c16:uniqueId val="{00000001-9EF0-4C65-84F9-F5AF1AC4162F}"/>
            </c:ext>
          </c:extLst>
        </c:ser>
        <c:ser>
          <c:idx val="1"/>
          <c:order val="2"/>
          <c:tx>
            <c:strRef>
              <c:f>[2]データシート!$A$74</c:f>
              <c:strCache>
                <c:ptCount val="1"/>
                <c:pt idx="0">
                  <c:v>その他特定目的基金</c:v>
                </c:pt>
              </c:strCache>
            </c:strRef>
          </c:tx>
          <c:spPr>
            <a:solidFill>
              <a:srgbClr val="2E75B6"/>
            </a:solidFill>
            <a:ln>
              <a:noFill/>
            </a:ln>
          </c:spPr>
          <c:invertIfNegative val="0"/>
          <c:cat>
            <c:strRef>
              <c:f>[2]データシート!$B$71:$D$71</c:f>
              <c:strCache>
                <c:ptCount val="3"/>
                <c:pt idx="0">
                  <c:v>R04</c:v>
                </c:pt>
                <c:pt idx="1">
                  <c:v>R05</c:v>
                </c:pt>
                <c:pt idx="2">
                  <c:v>R06</c:v>
                </c:pt>
              </c:strCache>
            </c:strRef>
          </c:cat>
          <c:val>
            <c:numRef>
              <c:f>[2]データシート!$B$74:$D$74</c:f>
              <c:numCache>
                <c:formatCode>General</c:formatCode>
                <c:ptCount val="3"/>
                <c:pt idx="0">
                  <c:v>12805</c:v>
                </c:pt>
                <c:pt idx="1">
                  <c:v>12653</c:v>
                </c:pt>
                <c:pt idx="2">
                  <c:v>12551</c:v>
                </c:pt>
              </c:numCache>
            </c:numRef>
          </c:val>
          <c:extLst>
            <c:ext xmlns:c16="http://schemas.microsoft.com/office/drawing/2014/chart" uri="{C3380CC4-5D6E-409C-BE32-E72D297353CC}">
              <c16:uniqueId val="{00000002-9EF0-4C65-84F9-F5AF1AC4162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{A64804A7-E2AA-44F6-849A-6CEEFE86766E}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9F3-4710-AA5D-8FA71F25F5B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{6A9FAAC9-354D-4B9A-BD17-605F2C7F82F0}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9F3-4710-AA5D-8FA71F25F5B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{EBE288A2-01AD-4558-8527-AE73F6574077}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9F3-4710-AA5D-8FA71F25F5B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{1B2967D4-FB5C-47A0-8A0C-C43DB00C8FAB}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9F3-4710-AA5D-8FA71F25F5B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{14989E95-5E9C-4FF3-A993-4B5E9FD81EA4}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9F3-4710-AA5D-8FA71F25F5B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{1865DDA1-6EF5-4854-B47A-098E7081FA52}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9F3-4710-AA5D-8FA71F25F5B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{C91B035F-AA44-4888-A13C-C9C19F7EAE4F}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9F3-4710-AA5D-8FA71F25F5B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{578328B8-83B3-4CD5-BBBF-7B5074AF5E86}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9F3-4710-AA5D-8FA71F25F5B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{0D6B83CE-DE13-4205-871F-1F5BDA1808C8}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9F3-4710-AA5D-8FA71F25F5B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59.5</c:v>
                </c:pt>
                <c:pt idx="8">
                  <c:v>61.3</c:v>
                </c:pt>
                <c:pt idx="16">
                  <c:v>63.1</c:v>
                </c:pt>
                <c:pt idx="24">
                  <c:v>64.400000000000006</c:v>
                </c:pt>
                <c:pt idx="32">
                  <c:v>66.099999999999994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9F3-4710-AA5D-8FA71F25F5B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{F2D8E9F1-1F88-4E9B-AFF7-5E4304A7C395}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9F3-4710-AA5D-8FA71F25F5B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{B0BAD2BD-F153-444C-93EA-78A271653012}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9F3-4710-AA5D-8FA71F25F5B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{D5EAB9A7-71E6-469A-9AF2-9CC7C0CBD818}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9F3-4710-AA5D-8FA71F25F5B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{0D1498C8-852A-41EB-987E-7FEF23857A37}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9F3-4710-AA5D-8FA71F25F5B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{2EE51828-14DE-4922-855C-B6CE0A00AADB}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9F3-4710-AA5D-8FA71F25F5B3}"/>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{5B6FB108-DFDD-4B13-8521-EBBD424E8DFC}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9F3-4710-AA5D-8FA71F25F5B3}"/>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{4BC6CEE9-EAA9-4C46-A40C-5715756ED920}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9F3-4710-AA5D-8FA71F25F5B3}"/>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{6F6A45D4-EE84-4A72-BE5A-A9DF030E5E58}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9F3-4710-AA5D-8FA71F25F5B3}"/>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{35E94582-5947-42C7-B441-7920F00CE192}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9F3-4710-AA5D-8FA71F25F5B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A9F3-4710-AA5D-8FA71F25F5B3}"/>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{06123948-7A2F-4BD0-880B-E2E768BCEBA5}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D6C-4847-936C-FA04C9371B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{84EB95C0-E3EB-4E86-9653-6678A109ADDC}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6C-4847-936C-FA04C9371B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{827DE8A4-9C4A-4171-94BC-E306875D758C}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6C-4847-936C-FA04C9371B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{290AB1D4-CDC0-4C44-A652-E78B2E91A158}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6C-4847-936C-FA04C9371B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{A20E1CD5-2848-489A-8606-F28840AB4A3B}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6C-4847-936C-FA04C9371B4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{6F82EC18-1762-47FD-94A3-046C325DA5A2}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D6C-4847-936C-FA04C9371B4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{D292B2C4-A916-404A-8719-F01F7D81CA88}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D6C-4847-936C-FA04C9371B4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{393E601B-4138-4BF4-AF5F-B7302828DAC7}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D6C-4847-936C-FA04C9371B4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{16F6609F-CC1A-4158-B7AD-E7A3AE87498E}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D6C-4847-936C-FA04C9371B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6.6</c:v>
                </c:pt>
                <c:pt idx="16">
                  <c:v>6.7</c:v>
                </c:pt>
                <c:pt idx="24">
                  <c:v>6.9</c:v>
                </c:pt>
                <c:pt idx="32">
                  <c:v>7.1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D6C-4847-936C-FA04C9371B4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{2D677E69-B079-4765-9B69-08717BEE2F03}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D6C-4847-936C-FA04C9371B4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{52CED976-5D6D-4FF0-946E-39DD80D19AE0}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6C-4847-936C-FA04C9371B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{DF499880-991E-4B4D-881E-04D01E7F1AB1}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6C-4847-936C-FA04C9371B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{292A5A48-7BCF-42F1-9C10-D3319AEBAEF9}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6C-4847-936C-FA04C9371B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{5A1991D7-27A2-488E-AFF4-BE31E83533D5}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6C-4847-936C-FA04C9371B4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{CBE85149-7218-4704-94DF-E92BD061D5C3}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D6C-4847-936C-FA04C9371B4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{A60E0754-B6B3-492D-8770-5EF5467A77F2}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D6C-4847-936C-FA04C9371B4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{F0A91171-69B9-4D5A-BEB9-AFE9C18FC6FC}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D6C-4847-936C-FA04C9371B4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{7ED230BE-6304-4380-BBCB-CB2042E607CB}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D6C-4847-936C-FA04C9371B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CD6C-4847-936C-FA04C9371B49}"/>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年度の財政力指数は、前年度からの横ばいの</a:t>
          </a:r>
          <a:r>
            <a:rPr kumimoji="1" lang="en-US" altLang="ja-JP" sz="1000">
              <a:solidFill>
                <a:schemeClr val="dk1"/>
              </a:solidFill>
              <a:effectLst/>
              <a:latin typeface="+mn-lt"/>
              <a:ea typeface="+mn-ea"/>
              <a:cs typeface="+mn-cs"/>
            </a:rPr>
            <a:t>0.49</a:t>
          </a:r>
          <a:r>
            <a:rPr kumimoji="1" lang="ja-JP" altLang="ja-JP" sz="1000">
              <a:solidFill>
                <a:schemeClr val="dk1"/>
              </a:solidFill>
              <a:effectLst/>
              <a:latin typeface="+mn-lt"/>
              <a:ea typeface="+mn-ea"/>
              <a:cs typeface="+mn-cs"/>
            </a:rPr>
            <a:t>となった。これは、地方消費税交付金の増額のほか、給与所得の増に伴う市民税の増額により、基準財政収入額が増加したことに対し、包括算定経費の人口に係る単位費用の増などの影響で基準財政需要額についても増加したためである。</a:t>
          </a:r>
          <a:endParaRPr lang="ja-JP" altLang="ja-JP" sz="1100">
            <a:effectLst/>
          </a:endParaRPr>
        </a:p>
        <a:p>
          <a:r>
            <a:rPr kumimoji="1" lang="ja-JP" altLang="ja-JP" sz="1000">
              <a:solidFill>
                <a:schemeClr val="dk1"/>
              </a:solidFill>
              <a:effectLst/>
              <a:latin typeface="+mn-lt"/>
              <a:ea typeface="+mn-ea"/>
              <a:cs typeface="+mn-cs"/>
            </a:rPr>
            <a:t>　今後、市の経営資源を活用した歳入確保についてあらゆる可能性を検討するとともに、市が実施する事業の必要性や効果、経費積算の妥当性を見極め、一層の効率化、合理化、経費の最小化、年度間の平準化を図り、持続可能な財政基盤の確立に取り組む。</a:t>
          </a:r>
          <a:endParaRPr lang="ja-JP" altLang="ja-JP" sz="11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162278</xdr:rowOff>
    </xdr:from>
    <xdr:to>
      <xdr:col>23</xdr:col>
      <xdr:colOff>133350</xdr:colOff>
      <xdr:row>43</xdr:row>
      <xdr:rowOff>162278</xdr:rowOff>
    </xdr:to>
    <xdr:cxnSp macro="">
      <xdr:nvCxnSpPr>
        <xdr:cNvPr id="69" name="直線コネクタ 68"/>
        <xdr:cNvCxnSpPr/>
      </xdr:nvCxnSpPr>
      <xdr:spPr>
        <a:xfrm>
          <a:off x="4114800" y="75346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162278</xdr:rowOff>
    </xdr:from>
    <xdr:to>
      <xdr:col>19</xdr:col>
      <xdr:colOff>133350</xdr:colOff>
      <xdr:row>43</xdr:row>
      <xdr:rowOff>162278</xdr:rowOff>
    </xdr:to>
    <xdr:cxnSp macro="">
      <xdr:nvCxnSpPr>
        <xdr:cNvPr id="72" name="直線コネクタ 71"/>
        <xdr:cNvCxnSpPr/>
      </xdr:nvCxnSpPr>
      <xdr:spPr>
        <a:xfrm>
          <a:off x="3225800" y="7534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148872</xdr:rowOff>
    </xdr:from>
    <xdr:to>
      <xdr:col>15</xdr:col>
      <xdr:colOff>82550</xdr:colOff>
      <xdr:row>43</xdr:row>
      <xdr:rowOff>162278</xdr:rowOff>
    </xdr:to>
    <xdr:cxnSp macro="">
      <xdr:nvCxnSpPr>
        <xdr:cNvPr id="75" name="直線コネクタ 74"/>
        <xdr:cNvCxnSpPr/>
      </xdr:nvCxnSpPr>
      <xdr:spPr>
        <a:xfrm>
          <a:off x="2336800" y="75212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148872</xdr:rowOff>
    </xdr:from>
    <xdr:to>
      <xdr:col>11</xdr:col>
      <xdr:colOff>31750</xdr:colOff>
      <xdr:row>43</xdr:row>
      <xdr:rowOff>148872</xdr:rowOff>
    </xdr:to>
    <xdr:cxnSp macro="">
      <xdr:nvCxnSpPr>
        <xdr:cNvPr id="78" name="直線コネクタ 77"/>
        <xdr:cNvCxnSpPr/>
      </xdr:nvCxnSpPr>
      <xdr:spPr>
        <a:xfrm>
          <a:off x="1447800" y="7521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111478</xdr:rowOff>
    </xdr:from>
    <xdr:to>
      <xdr:col>23</xdr:col>
      <xdr:colOff>184150</xdr:colOff>
      <xdr:row>44</xdr:row>
      <xdr:rowOff>41628</xdr:rowOff>
    </xdr:to>
    <xdr:sp macro="" textlink="">
      <xdr:nvSpPr>
        <xdr:cNvPr id="88" name="楕円 87"/>
        <xdr:cNvSpPr/>
      </xdr:nvSpPr>
      <xdr:spPr>
        <a:xfrm>
          <a:off x="49022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83555</xdr:rowOff>
    </xdr:from>
    <xdr:ext cx="762000" cy="259045"/>
    <xdr:sp macro="" textlink="">
      <xdr:nvSpPr>
        <xdr:cNvPr id="89" name="財政力該当値テキスト"/>
        <xdr:cNvSpPr txBox="1"/>
      </xdr:nvSpPr>
      <xdr:spPr>
        <a:xfrm>
          <a:off x="5041900" y="745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111478</xdr:rowOff>
    </xdr:from>
    <xdr:to>
      <xdr:col>19</xdr:col>
      <xdr:colOff>184150</xdr:colOff>
      <xdr:row>44</xdr:row>
      <xdr:rowOff>41628</xdr:rowOff>
    </xdr:to>
    <xdr:sp macro="" textlink="">
      <xdr:nvSpPr>
        <xdr:cNvPr id="90" name="楕円 89"/>
        <xdr:cNvSpPr/>
      </xdr:nvSpPr>
      <xdr:spPr>
        <a:xfrm>
          <a:off x="4064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26405</xdr:rowOff>
    </xdr:from>
    <xdr:ext cx="736600" cy="259045"/>
    <xdr:sp macro="" textlink="">
      <xdr:nvSpPr>
        <xdr:cNvPr id="91" name="テキスト ボックス 90"/>
        <xdr:cNvSpPr txBox="1"/>
      </xdr:nvSpPr>
      <xdr:spPr>
        <a:xfrm>
          <a:off x="3733800" y="757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111478</xdr:rowOff>
    </xdr:from>
    <xdr:to>
      <xdr:col>15</xdr:col>
      <xdr:colOff>133350</xdr:colOff>
      <xdr:row>44</xdr:row>
      <xdr:rowOff>41628</xdr:rowOff>
    </xdr:to>
    <xdr:sp macro="" textlink="">
      <xdr:nvSpPr>
        <xdr:cNvPr id="92" name="楕円 91"/>
        <xdr:cNvSpPr/>
      </xdr:nvSpPr>
      <xdr:spPr>
        <a:xfrm>
          <a:off x="3175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26405</xdr:rowOff>
    </xdr:from>
    <xdr:ext cx="762000" cy="259045"/>
    <xdr:sp macro="" textlink="">
      <xdr:nvSpPr>
        <xdr:cNvPr id="93" name="テキスト ボックス 92"/>
        <xdr:cNvSpPr txBox="1"/>
      </xdr:nvSpPr>
      <xdr:spPr>
        <a:xfrm>
          <a:off x="2844800" y="75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98072</xdr:rowOff>
    </xdr:from>
    <xdr:to>
      <xdr:col>11</xdr:col>
      <xdr:colOff>82550</xdr:colOff>
      <xdr:row>44</xdr:row>
      <xdr:rowOff>28222</xdr:rowOff>
    </xdr:to>
    <xdr:sp macro="" textlink="">
      <xdr:nvSpPr>
        <xdr:cNvPr id="94" name="楕円 93"/>
        <xdr:cNvSpPr/>
      </xdr:nvSpPr>
      <xdr:spPr>
        <a:xfrm>
          <a:off x="2286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12999</xdr:rowOff>
    </xdr:from>
    <xdr:ext cx="762000" cy="259045"/>
    <xdr:sp macro="" textlink="">
      <xdr:nvSpPr>
        <xdr:cNvPr id="95" name="テキスト ボックス 94"/>
        <xdr:cNvSpPr txBox="1"/>
      </xdr:nvSpPr>
      <xdr:spPr>
        <a:xfrm>
          <a:off x="1955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98072</xdr:rowOff>
    </xdr:from>
    <xdr:to>
      <xdr:col>7</xdr:col>
      <xdr:colOff>31750</xdr:colOff>
      <xdr:row>44</xdr:row>
      <xdr:rowOff>28222</xdr:rowOff>
    </xdr:to>
    <xdr:sp macro="" textlink="">
      <xdr:nvSpPr>
        <xdr:cNvPr id="96" name="楕円 95"/>
        <xdr:cNvSpPr/>
      </xdr:nvSpPr>
      <xdr:spPr>
        <a:xfrm>
          <a:off x="1397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12999</xdr:rowOff>
    </xdr:from>
    <xdr:ext cx="762000" cy="259045"/>
    <xdr:sp macro="" textlink="">
      <xdr:nvSpPr>
        <xdr:cNvPr id="97" name="テキスト ボックス 96"/>
        <xdr:cNvSpPr txBox="1"/>
      </xdr:nvSpPr>
      <xdr:spPr>
        <a:xfrm>
          <a:off x="1066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経常一般財源</a:t>
          </a:r>
          <a:r>
            <a:rPr kumimoji="1" lang="ja-JP" altLang="en-US" sz="1100">
              <a:solidFill>
                <a:schemeClr val="dk1"/>
              </a:solidFill>
              <a:effectLst/>
              <a:latin typeface="+mn-lt"/>
              <a:ea typeface="+mn-ea"/>
              <a:cs typeface="+mn-cs"/>
            </a:rPr>
            <a:t>が微増のなか、物価高騰の影響による人件費、消耗品費</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光熱水費の増や</a:t>
          </a:r>
          <a:r>
            <a:rPr kumimoji="1" lang="ja-JP" altLang="ja-JP" sz="1100">
              <a:solidFill>
                <a:schemeClr val="dk1"/>
              </a:solidFill>
              <a:effectLst/>
              <a:latin typeface="+mn-lt"/>
              <a:ea typeface="+mn-ea"/>
              <a:cs typeface="+mn-cs"/>
            </a:rPr>
            <a:t>定年年齢の段階的引き上げ</a:t>
          </a:r>
          <a:r>
            <a:rPr kumimoji="1" lang="ja-JP" altLang="en-US" sz="1100">
              <a:solidFill>
                <a:schemeClr val="dk1"/>
              </a:solidFill>
              <a:effectLst/>
              <a:latin typeface="+mn-lt"/>
              <a:ea typeface="+mn-ea"/>
              <a:cs typeface="+mn-cs"/>
            </a:rPr>
            <a:t>の影響による</a:t>
          </a:r>
          <a:r>
            <a:rPr kumimoji="1" lang="ja-JP" altLang="ja-JP" sz="1100">
              <a:solidFill>
                <a:schemeClr val="dk1"/>
              </a:solidFill>
              <a:effectLst/>
              <a:latin typeface="+mn-lt"/>
              <a:ea typeface="+mn-ea"/>
              <a:cs typeface="+mn-cs"/>
            </a:rPr>
            <a:t>退職手当にかかる人件費</a:t>
          </a:r>
          <a:r>
            <a:rPr kumimoji="1" lang="ja-JP" altLang="en-US" sz="1100">
              <a:solidFill>
                <a:schemeClr val="dk1"/>
              </a:solidFill>
              <a:effectLst/>
              <a:latin typeface="+mn-lt"/>
              <a:ea typeface="+mn-ea"/>
              <a:cs typeface="+mn-cs"/>
            </a:rPr>
            <a:t>の増など</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経常一般財源を充当する経費が増額したため、</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悪化し</a:t>
          </a:r>
          <a:r>
            <a:rPr kumimoji="1" lang="ja-JP" altLang="ja-JP" sz="1100">
              <a:solidFill>
                <a:schemeClr val="dk1"/>
              </a:solidFill>
              <a:effectLst/>
              <a:latin typeface="+mn-lt"/>
              <a:ea typeface="+mn-ea"/>
              <a:cs typeface="+mn-cs"/>
            </a:rPr>
            <a:t>た。</a:t>
          </a:r>
          <a:endParaRPr lang="ja-JP" altLang="ja-JP" sz="1400">
            <a:effectLst/>
          </a:endParaRPr>
        </a:p>
        <a:p>
          <a:r>
            <a:rPr kumimoji="1" lang="ja-JP" altLang="ja-JP" sz="1100">
              <a:solidFill>
                <a:schemeClr val="dk1"/>
              </a:solidFill>
              <a:effectLst/>
              <a:latin typeface="+mn-lt"/>
              <a:ea typeface="+mn-ea"/>
              <a:cs typeface="+mn-cs"/>
            </a:rPr>
            <a:t>　今後も、社会保障関係経費などをはじめとした義務的経費の増加が見込まれるなか、一般財源総額の大幅な増加が見込まれない状況にあるため、歳出のスリム化と歳入の確保を徹底し、財政構造の弾性力を確保できるよう努め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147003</xdr:rowOff>
    </xdr:from>
    <xdr:to>
      <xdr:col>23</xdr:col>
      <xdr:colOff>133350</xdr:colOff>
      <xdr:row>63</xdr:row>
      <xdr:rowOff>90170</xdr:rowOff>
    </xdr:to>
    <xdr:cxnSp macro="">
      <xdr:nvCxnSpPr>
        <xdr:cNvPr id="128" name="直線コネクタ 127"/>
        <xdr:cNvCxnSpPr/>
      </xdr:nvCxnSpPr>
      <xdr:spPr>
        <a:xfrm>
          <a:off x="4114800" y="10776903"/>
          <a:ext cx="838200" cy="1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147003</xdr:rowOff>
    </xdr:from>
    <xdr:to>
      <xdr:col>19</xdr:col>
      <xdr:colOff>133350</xdr:colOff>
      <xdr:row>63</xdr:row>
      <xdr:rowOff>17780</xdr:rowOff>
    </xdr:to>
    <xdr:cxnSp macro="">
      <xdr:nvCxnSpPr>
        <xdr:cNvPr id="131" name="直線コネクタ 130"/>
        <xdr:cNvCxnSpPr/>
      </xdr:nvCxnSpPr>
      <xdr:spPr>
        <a:xfrm flipV="1">
          <a:off x="3225800" y="10776903"/>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83185</xdr:rowOff>
    </xdr:from>
    <xdr:to>
      <xdr:col>15</xdr:col>
      <xdr:colOff>82550</xdr:colOff>
      <xdr:row>63</xdr:row>
      <xdr:rowOff>17780</xdr:rowOff>
    </xdr:to>
    <xdr:cxnSp macro="">
      <xdr:nvCxnSpPr>
        <xdr:cNvPr id="134" name="直線コネクタ 133"/>
        <xdr:cNvCxnSpPr/>
      </xdr:nvCxnSpPr>
      <xdr:spPr>
        <a:xfrm>
          <a:off x="2336800" y="10541635"/>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83185</xdr:rowOff>
    </xdr:from>
    <xdr:to>
      <xdr:col>11</xdr:col>
      <xdr:colOff>31750</xdr:colOff>
      <xdr:row>63</xdr:row>
      <xdr:rowOff>96203</xdr:rowOff>
    </xdr:to>
    <xdr:cxnSp macro="">
      <xdr:nvCxnSpPr>
        <xdr:cNvPr id="137" name="直線コネクタ 136"/>
        <xdr:cNvCxnSpPr/>
      </xdr:nvCxnSpPr>
      <xdr:spPr>
        <a:xfrm flipV="1">
          <a:off x="1447800" y="10541635"/>
          <a:ext cx="889000" cy="35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47" name="楕円 146"/>
        <xdr:cNvSpPr/>
      </xdr:nvSpPr>
      <xdr:spPr>
        <a:xfrm>
          <a:off x="49022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55897</xdr:rowOff>
    </xdr:from>
    <xdr:ext cx="762000" cy="259045"/>
    <xdr:sp macro="" textlink="">
      <xdr:nvSpPr>
        <xdr:cNvPr id="148" name="財政構造の弾力性該当値テキスト"/>
        <xdr:cNvSpPr txBox="1"/>
      </xdr:nvSpPr>
      <xdr:spPr>
        <a:xfrm>
          <a:off x="50419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96203</xdr:rowOff>
    </xdr:from>
    <xdr:to>
      <xdr:col>19</xdr:col>
      <xdr:colOff>184150</xdr:colOff>
      <xdr:row>63</xdr:row>
      <xdr:rowOff>26353</xdr:rowOff>
    </xdr:to>
    <xdr:sp macro="" textlink="">
      <xdr:nvSpPr>
        <xdr:cNvPr id="149" name="楕円 148"/>
        <xdr:cNvSpPr/>
      </xdr:nvSpPr>
      <xdr:spPr>
        <a:xfrm>
          <a:off x="40640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36530</xdr:rowOff>
    </xdr:from>
    <xdr:ext cx="736600" cy="259045"/>
    <xdr:sp macro="" textlink="">
      <xdr:nvSpPr>
        <xdr:cNvPr id="150" name="テキスト ボックス 149"/>
        <xdr:cNvSpPr txBox="1"/>
      </xdr:nvSpPr>
      <xdr:spPr>
        <a:xfrm>
          <a:off x="3733800" y="10494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138430</xdr:rowOff>
    </xdr:from>
    <xdr:to>
      <xdr:col>15</xdr:col>
      <xdr:colOff>133350</xdr:colOff>
      <xdr:row>63</xdr:row>
      <xdr:rowOff>68580</xdr:rowOff>
    </xdr:to>
    <xdr:sp macro="" textlink="">
      <xdr:nvSpPr>
        <xdr:cNvPr id="151" name="楕円 150"/>
        <xdr:cNvSpPr/>
      </xdr:nvSpPr>
      <xdr:spPr>
        <a:xfrm>
          <a:off x="3175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78757</xdr:rowOff>
    </xdr:from>
    <xdr:ext cx="762000" cy="259045"/>
    <xdr:sp macro="" textlink="">
      <xdr:nvSpPr>
        <xdr:cNvPr id="152" name="テキスト ボックス 151"/>
        <xdr:cNvSpPr txBox="1"/>
      </xdr:nvSpPr>
      <xdr:spPr>
        <a:xfrm>
          <a:off x="2844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32385</xdr:rowOff>
    </xdr:from>
    <xdr:to>
      <xdr:col>11</xdr:col>
      <xdr:colOff>82550</xdr:colOff>
      <xdr:row>61</xdr:row>
      <xdr:rowOff>133985</xdr:rowOff>
    </xdr:to>
    <xdr:sp macro="" textlink="">
      <xdr:nvSpPr>
        <xdr:cNvPr id="153" name="楕円 152"/>
        <xdr:cNvSpPr/>
      </xdr:nvSpPr>
      <xdr:spPr>
        <a:xfrm>
          <a:off x="2286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144162</xdr:rowOff>
    </xdr:from>
    <xdr:ext cx="762000" cy="259045"/>
    <xdr:sp macro="" textlink="">
      <xdr:nvSpPr>
        <xdr:cNvPr id="154" name="テキスト ボックス 153"/>
        <xdr:cNvSpPr txBox="1"/>
      </xdr:nvSpPr>
      <xdr:spPr>
        <a:xfrm>
          <a:off x="1955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45403</xdr:rowOff>
    </xdr:from>
    <xdr:to>
      <xdr:col>7</xdr:col>
      <xdr:colOff>31750</xdr:colOff>
      <xdr:row>63</xdr:row>
      <xdr:rowOff>147003</xdr:rowOff>
    </xdr:to>
    <xdr:sp macro="" textlink="">
      <xdr:nvSpPr>
        <xdr:cNvPr id="155" name="楕円 154"/>
        <xdr:cNvSpPr/>
      </xdr:nvSpPr>
      <xdr:spPr>
        <a:xfrm>
          <a:off x="13970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157180</xdr:rowOff>
    </xdr:from>
    <xdr:ext cx="762000" cy="259045"/>
    <xdr:sp macro="" textlink="">
      <xdr:nvSpPr>
        <xdr:cNvPr id="156" name="テキスト ボックス 155"/>
        <xdr:cNvSpPr txBox="1"/>
      </xdr:nvSpPr>
      <xdr:spPr>
        <a:xfrm>
          <a:off x="1066800" y="10615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[195,152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人件費全体としては、定年年齢の段階的引き上げにより</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年毎の定年退職者が</a:t>
          </a:r>
          <a:r>
            <a:rPr kumimoji="1" lang="ja-JP" altLang="en-US" sz="1100">
              <a:solidFill>
                <a:schemeClr val="dk1"/>
              </a:solidFill>
              <a:effectLst/>
              <a:latin typeface="+mn-lt"/>
              <a:ea typeface="+mn-ea"/>
              <a:cs typeface="+mn-cs"/>
            </a:rPr>
            <a:t>生じる年度にあたるため増額</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なり</a:t>
          </a:r>
          <a:r>
            <a:rPr kumimoji="1" lang="ja-JP" altLang="ja-JP" sz="1100">
              <a:solidFill>
                <a:schemeClr val="dk1"/>
              </a:solidFill>
              <a:effectLst/>
              <a:latin typeface="+mn-lt"/>
              <a:ea typeface="+mn-ea"/>
              <a:cs typeface="+mn-cs"/>
            </a:rPr>
            <a:t>、数値を悪化させる結果となった。</a:t>
          </a:r>
          <a:endParaRPr lang="ja-JP" altLang="ja-JP" sz="1400">
            <a:effectLst/>
          </a:endParaRPr>
        </a:p>
        <a:p>
          <a:r>
            <a:rPr kumimoji="1" lang="ja-JP" altLang="ja-JP" sz="1100">
              <a:solidFill>
                <a:schemeClr val="dk1"/>
              </a:solidFill>
              <a:effectLst/>
              <a:latin typeface="+mn-lt"/>
              <a:ea typeface="+mn-ea"/>
              <a:cs typeface="+mn-cs"/>
            </a:rPr>
            <a:t>　今後も</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の推進により行政サービスのコストパフォーマンスを向上させ、限られた人員や財源の徹底的な見直しによる歳出のスリム化により人件費及び物件費の縮小を図ると同時に、子どもを産み育て、地域を支える人材を育てる環境の整備に重点的に取り組み分母となる人口の減を緩やかにすることで数値の回復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29978</xdr:rowOff>
    </xdr:from>
    <xdr:to>
      <xdr:col>23</xdr:col>
      <xdr:colOff>133350</xdr:colOff>
      <xdr:row>84</xdr:row>
      <xdr:rowOff>164205</xdr:rowOff>
    </xdr:to>
    <xdr:cxnSp macro="">
      <xdr:nvCxnSpPr>
        <xdr:cNvPr id="191" name="直線コネクタ 190"/>
        <xdr:cNvCxnSpPr/>
      </xdr:nvCxnSpPr>
      <xdr:spPr>
        <a:xfrm>
          <a:off x="4114800" y="14431778"/>
          <a:ext cx="838200" cy="13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2560</xdr:rowOff>
    </xdr:from>
    <xdr:to>
      <xdr:col>19</xdr:col>
      <xdr:colOff>133350</xdr:colOff>
      <xdr:row>84</xdr:row>
      <xdr:rowOff>29978</xdr:rowOff>
    </xdr:to>
    <xdr:cxnSp macro="">
      <xdr:nvCxnSpPr>
        <xdr:cNvPr id="194" name="直線コネクタ 193"/>
        <xdr:cNvCxnSpPr/>
      </xdr:nvCxnSpPr>
      <xdr:spPr>
        <a:xfrm>
          <a:off x="3225800" y="14404360"/>
          <a:ext cx="889000" cy="2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132883</xdr:rowOff>
    </xdr:from>
    <xdr:to>
      <xdr:col>15</xdr:col>
      <xdr:colOff>82550</xdr:colOff>
      <xdr:row>84</xdr:row>
      <xdr:rowOff>2560</xdr:rowOff>
    </xdr:to>
    <xdr:cxnSp macro="">
      <xdr:nvCxnSpPr>
        <xdr:cNvPr id="197" name="直線コネクタ 196"/>
        <xdr:cNvCxnSpPr/>
      </xdr:nvCxnSpPr>
      <xdr:spPr>
        <a:xfrm>
          <a:off x="2336800" y="14363233"/>
          <a:ext cx="889000" cy="4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77023</xdr:rowOff>
    </xdr:from>
    <xdr:to>
      <xdr:col>11</xdr:col>
      <xdr:colOff>31750</xdr:colOff>
      <xdr:row>83</xdr:row>
      <xdr:rowOff>132883</xdr:rowOff>
    </xdr:to>
    <xdr:cxnSp macro="">
      <xdr:nvCxnSpPr>
        <xdr:cNvPr id="200" name="直線コネクタ 199"/>
        <xdr:cNvCxnSpPr/>
      </xdr:nvCxnSpPr>
      <xdr:spPr>
        <a:xfrm>
          <a:off x="1447800" y="14307373"/>
          <a:ext cx="889000" cy="5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113405</xdr:rowOff>
    </xdr:from>
    <xdr:to>
      <xdr:col>23</xdr:col>
      <xdr:colOff>184150</xdr:colOff>
      <xdr:row>85</xdr:row>
      <xdr:rowOff>43555</xdr:rowOff>
    </xdr:to>
    <xdr:sp macro="" textlink="">
      <xdr:nvSpPr>
        <xdr:cNvPr id="210" name="楕円 209"/>
        <xdr:cNvSpPr/>
      </xdr:nvSpPr>
      <xdr:spPr>
        <a:xfrm>
          <a:off x="4902200" y="1451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85482</xdr:rowOff>
    </xdr:from>
    <xdr:ext cx="762000" cy="259045"/>
    <xdr:sp macro="" textlink="">
      <xdr:nvSpPr>
        <xdr:cNvPr id="211" name="人件費・物件費等の状況該当値テキスト"/>
        <xdr:cNvSpPr txBox="1"/>
      </xdr:nvSpPr>
      <xdr:spPr>
        <a:xfrm>
          <a:off x="5041900" y="1448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150628</xdr:rowOff>
    </xdr:from>
    <xdr:to>
      <xdr:col>19</xdr:col>
      <xdr:colOff>184150</xdr:colOff>
      <xdr:row>84</xdr:row>
      <xdr:rowOff>80778</xdr:rowOff>
    </xdr:to>
    <xdr:sp macro="" textlink="">
      <xdr:nvSpPr>
        <xdr:cNvPr id="212" name="楕円 211"/>
        <xdr:cNvSpPr/>
      </xdr:nvSpPr>
      <xdr:spPr>
        <a:xfrm>
          <a:off x="4064000" y="1438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65555</xdr:rowOff>
    </xdr:from>
    <xdr:ext cx="736600" cy="259045"/>
    <xdr:sp macro="" textlink="">
      <xdr:nvSpPr>
        <xdr:cNvPr id="213" name="テキスト ボックス 212"/>
        <xdr:cNvSpPr txBox="1"/>
      </xdr:nvSpPr>
      <xdr:spPr>
        <a:xfrm>
          <a:off x="3733800" y="14467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123210</xdr:rowOff>
    </xdr:from>
    <xdr:to>
      <xdr:col>15</xdr:col>
      <xdr:colOff>133350</xdr:colOff>
      <xdr:row>84</xdr:row>
      <xdr:rowOff>53360</xdr:rowOff>
    </xdr:to>
    <xdr:sp macro="" textlink="">
      <xdr:nvSpPr>
        <xdr:cNvPr id="214" name="楕円 213"/>
        <xdr:cNvSpPr/>
      </xdr:nvSpPr>
      <xdr:spPr>
        <a:xfrm>
          <a:off x="3175000" y="1435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38137</xdr:rowOff>
    </xdr:from>
    <xdr:ext cx="762000" cy="259045"/>
    <xdr:sp macro="" textlink="">
      <xdr:nvSpPr>
        <xdr:cNvPr id="215" name="テキスト ボックス 214"/>
        <xdr:cNvSpPr txBox="1"/>
      </xdr:nvSpPr>
      <xdr:spPr>
        <a:xfrm>
          <a:off x="2844800" y="1443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82083</xdr:rowOff>
    </xdr:from>
    <xdr:to>
      <xdr:col>11</xdr:col>
      <xdr:colOff>82550</xdr:colOff>
      <xdr:row>84</xdr:row>
      <xdr:rowOff>12233</xdr:rowOff>
    </xdr:to>
    <xdr:sp macro="" textlink="">
      <xdr:nvSpPr>
        <xdr:cNvPr id="216" name="楕円 215"/>
        <xdr:cNvSpPr/>
      </xdr:nvSpPr>
      <xdr:spPr>
        <a:xfrm>
          <a:off x="2286000" y="1431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168460</xdr:rowOff>
    </xdr:from>
    <xdr:ext cx="762000" cy="259045"/>
    <xdr:sp macro="" textlink="">
      <xdr:nvSpPr>
        <xdr:cNvPr id="217" name="テキスト ボックス 216"/>
        <xdr:cNvSpPr txBox="1"/>
      </xdr:nvSpPr>
      <xdr:spPr>
        <a:xfrm>
          <a:off x="1955800" y="14398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26223</xdr:rowOff>
    </xdr:from>
    <xdr:to>
      <xdr:col>7</xdr:col>
      <xdr:colOff>31750</xdr:colOff>
      <xdr:row>83</xdr:row>
      <xdr:rowOff>127823</xdr:rowOff>
    </xdr:to>
    <xdr:sp macro="" textlink="">
      <xdr:nvSpPr>
        <xdr:cNvPr id="218" name="楕円 217"/>
        <xdr:cNvSpPr/>
      </xdr:nvSpPr>
      <xdr:spPr>
        <a:xfrm>
          <a:off x="1397000" y="1425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112600</xdr:rowOff>
    </xdr:from>
    <xdr:ext cx="762000" cy="259045"/>
    <xdr:sp macro="" textlink="">
      <xdr:nvSpPr>
        <xdr:cNvPr id="219" name="テキスト ボックス 218"/>
        <xdr:cNvSpPr txBox="1"/>
      </xdr:nvSpPr>
      <xdr:spPr>
        <a:xfrm>
          <a:off x="1066800" y="14342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国と同様、高年齢職員の昇給・昇格制度の見直しを行うことなどにより、給与水準の適正化に取り組んでいるものの、高年齢職員の占める割合が高い構造上、指数は高止まりすると考えられる。</a:t>
          </a:r>
          <a:endParaRPr lang="ja-JP" altLang="ja-JP" sz="1400">
            <a:effectLst/>
          </a:endParaRPr>
        </a:p>
        <a:p>
          <a:r>
            <a:rPr kumimoji="1" lang="ja-JP" altLang="ja-JP" sz="1100">
              <a:solidFill>
                <a:schemeClr val="dk1"/>
              </a:solidFill>
              <a:effectLst/>
              <a:latin typeface="+mn-lt"/>
              <a:ea typeface="+mn-ea"/>
              <a:cs typeface="+mn-cs"/>
            </a:rPr>
            <a:t>　引き続き、人事院勧告を基本としつつ、国家公務員の給与水準を踏まえて、必要な見直しを行い、適切な給与管理に努める。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84364</xdr:rowOff>
    </xdr:from>
    <xdr:to>
      <xdr:col>81</xdr:col>
      <xdr:colOff>44450</xdr:colOff>
      <xdr:row>86</xdr:row>
      <xdr:rowOff>84364</xdr:rowOff>
    </xdr:to>
    <xdr:cxnSp macro="">
      <xdr:nvCxnSpPr>
        <xdr:cNvPr id="255" name="直線コネクタ 254"/>
        <xdr:cNvCxnSpPr/>
      </xdr:nvCxnSpPr>
      <xdr:spPr>
        <a:xfrm>
          <a:off x="16179800" y="148290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84364</xdr:rowOff>
    </xdr:from>
    <xdr:to>
      <xdr:col>77</xdr:col>
      <xdr:colOff>44450</xdr:colOff>
      <xdr:row>86</xdr:row>
      <xdr:rowOff>136071</xdr:rowOff>
    </xdr:to>
    <xdr:cxnSp macro="">
      <xdr:nvCxnSpPr>
        <xdr:cNvPr id="258" name="直線コネクタ 257"/>
        <xdr:cNvCxnSpPr/>
      </xdr:nvCxnSpPr>
      <xdr:spPr>
        <a:xfrm flipV="1">
          <a:off x="15290800" y="148290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136071</xdr:rowOff>
    </xdr:from>
    <xdr:to>
      <xdr:col>72</xdr:col>
      <xdr:colOff>203200</xdr:colOff>
      <xdr:row>86</xdr:row>
      <xdr:rowOff>136071</xdr:rowOff>
    </xdr:to>
    <xdr:cxnSp macro="">
      <xdr:nvCxnSpPr>
        <xdr:cNvPr id="261" name="直線コネクタ 260"/>
        <xdr:cNvCxnSpPr/>
      </xdr:nvCxnSpPr>
      <xdr:spPr>
        <a:xfrm>
          <a:off x="14401800" y="148807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67129</xdr:rowOff>
    </xdr:from>
    <xdr:to>
      <xdr:col>68</xdr:col>
      <xdr:colOff>152400</xdr:colOff>
      <xdr:row>86</xdr:row>
      <xdr:rowOff>136071</xdr:rowOff>
    </xdr:to>
    <xdr:cxnSp macro="">
      <xdr:nvCxnSpPr>
        <xdr:cNvPr id="264" name="直線コネクタ 263"/>
        <xdr:cNvCxnSpPr/>
      </xdr:nvCxnSpPr>
      <xdr:spPr>
        <a:xfrm>
          <a:off x="13512800" y="148118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74" name="楕円 273"/>
        <xdr:cNvSpPr/>
      </xdr:nvSpPr>
      <xdr:spPr>
        <a:xfrm>
          <a:off x="169672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5641</xdr:rowOff>
    </xdr:from>
    <xdr:ext cx="762000" cy="259045"/>
    <xdr:sp macro="" textlink="">
      <xdr:nvSpPr>
        <xdr:cNvPr id="275" name="給与水準   （国との比較）該当値テキスト"/>
        <xdr:cNvSpPr txBox="1"/>
      </xdr:nvSpPr>
      <xdr:spPr>
        <a:xfrm>
          <a:off x="17106900" y="1475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33564</xdr:rowOff>
    </xdr:from>
    <xdr:to>
      <xdr:col>77</xdr:col>
      <xdr:colOff>95250</xdr:colOff>
      <xdr:row>86</xdr:row>
      <xdr:rowOff>135164</xdr:rowOff>
    </xdr:to>
    <xdr:sp macro="" textlink="">
      <xdr:nvSpPr>
        <xdr:cNvPr id="276" name="楕円 275"/>
        <xdr:cNvSpPr/>
      </xdr:nvSpPr>
      <xdr:spPr>
        <a:xfrm>
          <a:off x="16129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119941</xdr:rowOff>
    </xdr:from>
    <xdr:ext cx="736600" cy="259045"/>
    <xdr:sp macro="" textlink="">
      <xdr:nvSpPr>
        <xdr:cNvPr id="277" name="テキスト ボックス 276"/>
        <xdr:cNvSpPr txBox="1"/>
      </xdr:nvSpPr>
      <xdr:spPr>
        <a:xfrm>
          <a:off x="15798800" y="14864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78" name="楕円 277"/>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79" name="テキスト ボックス 278"/>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85271</xdr:rowOff>
    </xdr:from>
    <xdr:to>
      <xdr:col>68</xdr:col>
      <xdr:colOff>203200</xdr:colOff>
      <xdr:row>87</xdr:row>
      <xdr:rowOff>15421</xdr:rowOff>
    </xdr:to>
    <xdr:sp macro="" textlink="">
      <xdr:nvSpPr>
        <xdr:cNvPr id="280" name="楕円 279"/>
        <xdr:cNvSpPr/>
      </xdr:nvSpPr>
      <xdr:spPr>
        <a:xfrm>
          <a:off x="14351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198</xdr:rowOff>
    </xdr:from>
    <xdr:ext cx="762000" cy="259045"/>
    <xdr:sp macro="" textlink="">
      <xdr:nvSpPr>
        <xdr:cNvPr id="281" name="テキスト ボックス 280"/>
        <xdr:cNvSpPr txBox="1"/>
      </xdr:nvSpPr>
      <xdr:spPr>
        <a:xfrm>
          <a:off x="14020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82" name="楕円 281"/>
        <xdr:cNvSpPr/>
      </xdr:nvSpPr>
      <xdr:spPr>
        <a:xfrm>
          <a:off x="13462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83" name="テキスト ボックス 282"/>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合併以降増加した職員数を削減するため、中津川市定員適正化計画を策定し定員管理に努めており、適正な人員管理を行っている。</a:t>
          </a:r>
          <a:endParaRPr lang="ja-JP" altLang="ja-JP" sz="1100">
            <a:effectLst/>
          </a:endParaRPr>
        </a:p>
        <a:p>
          <a:r>
            <a:rPr kumimoji="1" lang="ja-JP" altLang="ja-JP" sz="1000">
              <a:solidFill>
                <a:schemeClr val="dk1"/>
              </a:solidFill>
              <a:effectLst/>
              <a:latin typeface="+mn-lt"/>
              <a:ea typeface="+mn-ea"/>
              <a:cs typeface="+mn-cs"/>
            </a:rPr>
            <a:t>　今後も、新たな行政課題に適切に対応できるよう、部局の枠組みを超えた柔軟な組織改編を行い、民間委託や</a:t>
          </a:r>
          <a:r>
            <a:rPr kumimoji="1" lang="en-US" altLang="ja-JP" sz="1000">
              <a:solidFill>
                <a:schemeClr val="dk1"/>
              </a:solidFill>
              <a:effectLst/>
              <a:latin typeface="+mn-lt"/>
              <a:ea typeface="+mn-ea"/>
              <a:cs typeface="+mn-cs"/>
            </a:rPr>
            <a:t>DX</a:t>
          </a:r>
          <a:r>
            <a:rPr kumimoji="1" lang="ja-JP" altLang="ja-JP" sz="1000">
              <a:solidFill>
                <a:schemeClr val="dk1"/>
              </a:solidFill>
              <a:effectLst/>
              <a:latin typeface="+mn-lt"/>
              <a:ea typeface="+mn-ea"/>
              <a:cs typeface="+mn-cs"/>
            </a:rPr>
            <a:t>の推進など行財政改革を積み重ね、最適な組織配置だけでなく、人材の活性化も図る。</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ただし、県内</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番目という広い市域をカバーする必要があることやリニア開業後を見据えた社会基盤整備や移住定住の促進など、必要な業務量に対応できる職員数を確保することが重要であり高止まりすることもやむを得ない面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37647</xdr:rowOff>
    </xdr:from>
    <xdr:to>
      <xdr:col>81</xdr:col>
      <xdr:colOff>44450</xdr:colOff>
      <xdr:row>64</xdr:row>
      <xdr:rowOff>42817</xdr:rowOff>
    </xdr:to>
    <xdr:cxnSp macro="">
      <xdr:nvCxnSpPr>
        <xdr:cNvPr id="320" name="直線コネクタ 319"/>
        <xdr:cNvCxnSpPr/>
      </xdr:nvCxnSpPr>
      <xdr:spPr>
        <a:xfrm>
          <a:off x="16179800" y="11010447"/>
          <a:ext cx="8382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29028</xdr:rowOff>
    </xdr:from>
    <xdr:to>
      <xdr:col>77</xdr:col>
      <xdr:colOff>44450</xdr:colOff>
      <xdr:row>64</xdr:row>
      <xdr:rowOff>37647</xdr:rowOff>
    </xdr:to>
    <xdr:cxnSp macro="">
      <xdr:nvCxnSpPr>
        <xdr:cNvPr id="323" name="直線コネクタ 322"/>
        <xdr:cNvCxnSpPr/>
      </xdr:nvCxnSpPr>
      <xdr:spPr>
        <a:xfrm>
          <a:off x="15290800" y="11001828"/>
          <a:ext cx="889000" cy="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152219</xdr:rowOff>
    </xdr:from>
    <xdr:to>
      <xdr:col>72</xdr:col>
      <xdr:colOff>203200</xdr:colOff>
      <xdr:row>64</xdr:row>
      <xdr:rowOff>29028</xdr:rowOff>
    </xdr:to>
    <xdr:cxnSp macro="">
      <xdr:nvCxnSpPr>
        <xdr:cNvPr id="326" name="直線コネクタ 325"/>
        <xdr:cNvCxnSpPr/>
      </xdr:nvCxnSpPr>
      <xdr:spPr>
        <a:xfrm>
          <a:off x="14401800" y="10953569"/>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129812</xdr:rowOff>
    </xdr:from>
    <xdr:to>
      <xdr:col>68</xdr:col>
      <xdr:colOff>152400</xdr:colOff>
      <xdr:row>63</xdr:row>
      <xdr:rowOff>152219</xdr:rowOff>
    </xdr:to>
    <xdr:cxnSp macro="">
      <xdr:nvCxnSpPr>
        <xdr:cNvPr id="329" name="直線コネクタ 328"/>
        <xdr:cNvCxnSpPr/>
      </xdr:nvCxnSpPr>
      <xdr:spPr>
        <a:xfrm>
          <a:off x="13512800" y="10931162"/>
          <a:ext cx="8890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163467</xdr:rowOff>
    </xdr:from>
    <xdr:to>
      <xdr:col>81</xdr:col>
      <xdr:colOff>95250</xdr:colOff>
      <xdr:row>64</xdr:row>
      <xdr:rowOff>93617</xdr:rowOff>
    </xdr:to>
    <xdr:sp macro="" textlink="">
      <xdr:nvSpPr>
        <xdr:cNvPr id="339" name="楕円 338"/>
        <xdr:cNvSpPr/>
      </xdr:nvSpPr>
      <xdr:spPr>
        <a:xfrm>
          <a:off x="16967200" y="1096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135544</xdr:rowOff>
    </xdr:from>
    <xdr:ext cx="762000" cy="259045"/>
    <xdr:sp macro="" textlink="">
      <xdr:nvSpPr>
        <xdr:cNvPr id="340" name="定員管理の状況該当値テキスト"/>
        <xdr:cNvSpPr txBox="1"/>
      </xdr:nvSpPr>
      <xdr:spPr>
        <a:xfrm>
          <a:off x="17106900" y="109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158297</xdr:rowOff>
    </xdr:from>
    <xdr:to>
      <xdr:col>77</xdr:col>
      <xdr:colOff>95250</xdr:colOff>
      <xdr:row>64</xdr:row>
      <xdr:rowOff>88447</xdr:rowOff>
    </xdr:to>
    <xdr:sp macro="" textlink="">
      <xdr:nvSpPr>
        <xdr:cNvPr id="341" name="楕円 340"/>
        <xdr:cNvSpPr/>
      </xdr:nvSpPr>
      <xdr:spPr>
        <a:xfrm>
          <a:off x="16129000" y="1095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73224</xdr:rowOff>
    </xdr:from>
    <xdr:ext cx="736600" cy="259045"/>
    <xdr:sp macro="" textlink="">
      <xdr:nvSpPr>
        <xdr:cNvPr id="342" name="テキスト ボックス 341"/>
        <xdr:cNvSpPr txBox="1"/>
      </xdr:nvSpPr>
      <xdr:spPr>
        <a:xfrm>
          <a:off x="15798800" y="11046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149678</xdr:rowOff>
    </xdr:from>
    <xdr:to>
      <xdr:col>73</xdr:col>
      <xdr:colOff>44450</xdr:colOff>
      <xdr:row>64</xdr:row>
      <xdr:rowOff>79828</xdr:rowOff>
    </xdr:to>
    <xdr:sp macro="" textlink="">
      <xdr:nvSpPr>
        <xdr:cNvPr id="343" name="楕円 342"/>
        <xdr:cNvSpPr/>
      </xdr:nvSpPr>
      <xdr:spPr>
        <a:xfrm>
          <a:off x="15240000" y="1095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64605</xdr:rowOff>
    </xdr:from>
    <xdr:ext cx="762000" cy="259045"/>
    <xdr:sp macro="" textlink="">
      <xdr:nvSpPr>
        <xdr:cNvPr id="344" name="テキスト ボックス 343"/>
        <xdr:cNvSpPr txBox="1"/>
      </xdr:nvSpPr>
      <xdr:spPr>
        <a:xfrm>
          <a:off x="14909800" y="1103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101419</xdr:rowOff>
    </xdr:from>
    <xdr:to>
      <xdr:col>68</xdr:col>
      <xdr:colOff>203200</xdr:colOff>
      <xdr:row>64</xdr:row>
      <xdr:rowOff>31569</xdr:rowOff>
    </xdr:to>
    <xdr:sp macro="" textlink="">
      <xdr:nvSpPr>
        <xdr:cNvPr id="345" name="楕円 344"/>
        <xdr:cNvSpPr/>
      </xdr:nvSpPr>
      <xdr:spPr>
        <a:xfrm>
          <a:off x="14351000" y="1090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16346</xdr:rowOff>
    </xdr:from>
    <xdr:ext cx="762000" cy="259045"/>
    <xdr:sp macro="" textlink="">
      <xdr:nvSpPr>
        <xdr:cNvPr id="346" name="テキスト ボックス 345"/>
        <xdr:cNvSpPr txBox="1"/>
      </xdr:nvSpPr>
      <xdr:spPr>
        <a:xfrm>
          <a:off x="14020800" y="1098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79012</xdr:rowOff>
    </xdr:from>
    <xdr:to>
      <xdr:col>64</xdr:col>
      <xdr:colOff>152400</xdr:colOff>
      <xdr:row>64</xdr:row>
      <xdr:rowOff>9162</xdr:rowOff>
    </xdr:to>
    <xdr:sp macro="" textlink="">
      <xdr:nvSpPr>
        <xdr:cNvPr id="347" name="楕円 346"/>
        <xdr:cNvSpPr/>
      </xdr:nvSpPr>
      <xdr:spPr>
        <a:xfrm>
          <a:off x="13462000" y="1088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165389</xdr:rowOff>
    </xdr:from>
    <xdr:ext cx="762000" cy="259045"/>
    <xdr:sp macro="" textlink="">
      <xdr:nvSpPr>
        <xdr:cNvPr id="348" name="テキスト ボックス 347"/>
        <xdr:cNvSpPr txBox="1"/>
      </xdr:nvSpPr>
      <xdr:spPr>
        <a:xfrm>
          <a:off x="13131800" y="10966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公債費負担適正化計画に基づき新たな地方債の抑制をするなど、地方債償還額を長期的にコントロールしてきたものの、元利償還金の増額及び元利償還金に対する普通交付税算入額が減額したことにより、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ポイント悪化した。</a:t>
          </a:r>
          <a:endParaRPr lang="ja-JP" altLang="ja-JP" sz="1400">
            <a:effectLst/>
          </a:endParaRPr>
        </a:p>
        <a:p>
          <a:r>
            <a:rPr kumimoji="1" lang="ja-JP" altLang="ja-JP" sz="1100">
              <a:solidFill>
                <a:schemeClr val="dk1"/>
              </a:solidFill>
              <a:effectLst/>
              <a:latin typeface="+mn-lt"/>
              <a:ea typeface="+mn-ea"/>
              <a:cs typeface="+mn-cs"/>
            </a:rPr>
            <a:t>　今後は、市が掲げる総合計画及びその実施計画にお</a:t>
          </a:r>
          <a:r>
            <a:rPr kumimoji="1" lang="ja-JP" altLang="en-US" sz="1100">
              <a:solidFill>
                <a:schemeClr val="dk1"/>
              </a:solidFill>
              <a:effectLst/>
              <a:latin typeface="+mn-lt"/>
              <a:ea typeface="+mn-ea"/>
              <a:cs typeface="+mn-cs"/>
            </a:rPr>
            <a:t>け</a:t>
          </a:r>
          <a:r>
            <a:rPr kumimoji="1" lang="ja-JP" altLang="ja-JP" sz="1100">
              <a:solidFill>
                <a:schemeClr val="dk1"/>
              </a:solidFill>
              <a:effectLst/>
              <a:latin typeface="+mn-lt"/>
              <a:ea typeface="+mn-ea"/>
              <a:cs typeface="+mn-cs"/>
            </a:rPr>
            <a:t>る投資の重要性を考慮し、計画期間内の着実な事業実施に重心を置く中で地方債発行額を年度ごとに適切にコントロールしてい</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108373</xdr:rowOff>
    </xdr:from>
    <xdr:to>
      <xdr:col>81</xdr:col>
      <xdr:colOff>44450</xdr:colOff>
      <xdr:row>41</xdr:row>
      <xdr:rowOff>124460</xdr:rowOff>
    </xdr:to>
    <xdr:cxnSp macro="">
      <xdr:nvCxnSpPr>
        <xdr:cNvPr id="381" name="直線コネクタ 380"/>
        <xdr:cNvCxnSpPr/>
      </xdr:nvCxnSpPr>
      <xdr:spPr>
        <a:xfrm>
          <a:off x="16179800" y="713782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92287</xdr:rowOff>
    </xdr:from>
    <xdr:to>
      <xdr:col>77</xdr:col>
      <xdr:colOff>44450</xdr:colOff>
      <xdr:row>41</xdr:row>
      <xdr:rowOff>108373</xdr:rowOff>
    </xdr:to>
    <xdr:cxnSp macro="">
      <xdr:nvCxnSpPr>
        <xdr:cNvPr id="384" name="直線コネクタ 383"/>
        <xdr:cNvCxnSpPr/>
      </xdr:nvCxnSpPr>
      <xdr:spPr>
        <a:xfrm>
          <a:off x="15290800" y="712173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84244</xdr:rowOff>
    </xdr:from>
    <xdr:to>
      <xdr:col>72</xdr:col>
      <xdr:colOff>203200</xdr:colOff>
      <xdr:row>41</xdr:row>
      <xdr:rowOff>92287</xdr:rowOff>
    </xdr:to>
    <xdr:cxnSp macro="">
      <xdr:nvCxnSpPr>
        <xdr:cNvPr id="387" name="直線コネクタ 386"/>
        <xdr:cNvCxnSpPr/>
      </xdr:nvCxnSpPr>
      <xdr:spPr>
        <a:xfrm>
          <a:off x="14401800" y="711369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84244</xdr:rowOff>
    </xdr:from>
    <xdr:to>
      <xdr:col>68</xdr:col>
      <xdr:colOff>152400</xdr:colOff>
      <xdr:row>42</xdr:row>
      <xdr:rowOff>1270</xdr:rowOff>
    </xdr:to>
    <xdr:cxnSp macro="">
      <xdr:nvCxnSpPr>
        <xdr:cNvPr id="390" name="直線コネクタ 389"/>
        <xdr:cNvCxnSpPr/>
      </xdr:nvCxnSpPr>
      <xdr:spPr>
        <a:xfrm flipV="1">
          <a:off x="13512800" y="7113694"/>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400" name="楕円 399"/>
        <xdr:cNvSpPr/>
      </xdr:nvSpPr>
      <xdr:spPr>
        <a:xfrm>
          <a:off x="16967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45737</xdr:rowOff>
    </xdr:from>
    <xdr:ext cx="762000" cy="259045"/>
    <xdr:sp macro="" textlink="">
      <xdr:nvSpPr>
        <xdr:cNvPr id="401" name="公債費負担の状況該当値テキスト"/>
        <xdr:cNvSpPr txBox="1"/>
      </xdr:nvSpPr>
      <xdr:spPr>
        <a:xfrm>
          <a:off x="17106900" y="707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57573</xdr:rowOff>
    </xdr:from>
    <xdr:to>
      <xdr:col>77</xdr:col>
      <xdr:colOff>95250</xdr:colOff>
      <xdr:row>41</xdr:row>
      <xdr:rowOff>159173</xdr:rowOff>
    </xdr:to>
    <xdr:sp macro="" textlink="">
      <xdr:nvSpPr>
        <xdr:cNvPr id="402" name="楕円 401"/>
        <xdr:cNvSpPr/>
      </xdr:nvSpPr>
      <xdr:spPr>
        <a:xfrm>
          <a:off x="16129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143950</xdr:rowOff>
    </xdr:from>
    <xdr:ext cx="736600" cy="259045"/>
    <xdr:sp macro="" textlink="">
      <xdr:nvSpPr>
        <xdr:cNvPr id="403" name="テキスト ボックス 402"/>
        <xdr:cNvSpPr txBox="1"/>
      </xdr:nvSpPr>
      <xdr:spPr>
        <a:xfrm>
          <a:off x="15798800" y="7173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41487</xdr:rowOff>
    </xdr:from>
    <xdr:to>
      <xdr:col>73</xdr:col>
      <xdr:colOff>44450</xdr:colOff>
      <xdr:row>41</xdr:row>
      <xdr:rowOff>143087</xdr:rowOff>
    </xdr:to>
    <xdr:sp macro="" textlink="">
      <xdr:nvSpPr>
        <xdr:cNvPr id="404" name="楕円 403"/>
        <xdr:cNvSpPr/>
      </xdr:nvSpPr>
      <xdr:spPr>
        <a:xfrm>
          <a:off x="15240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127864</xdr:rowOff>
    </xdr:from>
    <xdr:ext cx="762000" cy="259045"/>
    <xdr:sp macro="" textlink="">
      <xdr:nvSpPr>
        <xdr:cNvPr id="405" name="テキスト ボックス 404"/>
        <xdr:cNvSpPr txBox="1"/>
      </xdr:nvSpPr>
      <xdr:spPr>
        <a:xfrm>
          <a:off x="14909800" y="715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33444</xdr:rowOff>
    </xdr:from>
    <xdr:to>
      <xdr:col>68</xdr:col>
      <xdr:colOff>203200</xdr:colOff>
      <xdr:row>41</xdr:row>
      <xdr:rowOff>135044</xdr:rowOff>
    </xdr:to>
    <xdr:sp macro="" textlink="">
      <xdr:nvSpPr>
        <xdr:cNvPr id="406" name="楕円 405"/>
        <xdr:cNvSpPr/>
      </xdr:nvSpPr>
      <xdr:spPr>
        <a:xfrm>
          <a:off x="14351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407" name="テキスト ボックス 406"/>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408" name="楕円 407"/>
        <xdr:cNvSpPr/>
      </xdr:nvSpPr>
      <xdr:spPr>
        <a:xfrm>
          <a:off x="13462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36847</xdr:rowOff>
    </xdr:from>
    <xdr:ext cx="762000" cy="259045"/>
    <xdr:sp macro="" textlink="">
      <xdr:nvSpPr>
        <xdr:cNvPr id="409" name="テキスト ボックス 408"/>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年度に皆減となり、令和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年度まで続いている。これは、公債費負担適正化計画に基づき、計画的に地方債残高を減らしたことや、分母となる標準財政規模の基礎となる普通交付税が再算定により伸びていることが要因である。</a:t>
          </a:r>
          <a:endParaRPr lang="ja-JP" altLang="ja-JP" sz="1400">
            <a:effectLst/>
          </a:endParaRPr>
        </a:p>
        <a:p>
          <a:r>
            <a:rPr kumimoji="1" lang="ja-JP" altLang="ja-JP" sz="1100">
              <a:solidFill>
                <a:schemeClr val="dk1"/>
              </a:solidFill>
              <a:effectLst/>
              <a:latin typeface="+mn-lt"/>
              <a:ea typeface="+mn-ea"/>
              <a:cs typeface="+mn-cs"/>
            </a:rPr>
            <a:t>　今後は、市が掲げる総合計画及びその実施計画における投資の重要性を考慮し、計画期間内の着実な事業実施に重心を置く中で地方債の発行額を年度ごとに適切にコントロールし、公債費など将来負担額にかかる数値を注視してい</a:t>
          </a:r>
          <a:r>
            <a:rPr kumimoji="1" lang="ja-JP" altLang="en-US" sz="1100">
              <a:solidFill>
                <a:schemeClr val="dk1"/>
              </a:solidFill>
              <a:effectLst/>
              <a:latin typeface="+mn-lt"/>
              <a:ea typeface="+mn-ea"/>
              <a:cs typeface="+mn-cs"/>
            </a:rPr>
            <a:t>く</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定年年齢の段階的引き上げにより、</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年毎の定年退職者が生じる年度にあたるため、退職手当が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億円増額したことにより数値は悪化した。</a:t>
          </a:r>
        </a:p>
        <a:p>
          <a:r>
            <a:rPr kumimoji="1" lang="ja-JP" altLang="en-US" sz="1300">
              <a:latin typeface="ＭＳ Ｐゴシック" panose="020B0600070205080204" pitchFamily="50" charset="-128"/>
              <a:ea typeface="ＭＳ Ｐゴシック" panose="020B0600070205080204" pitchFamily="50" charset="-128"/>
            </a:rPr>
            <a:t>　リニア開業後を見据えた社会基盤整備や移住定住の促進など必要な業務量に対応できる職員数を確保することが重要であるため、高止まりすることもやむを得ない面がある。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124714</xdr:rowOff>
    </xdr:from>
    <xdr:to>
      <xdr:col>24</xdr:col>
      <xdr:colOff>25400</xdr:colOff>
      <xdr:row>38</xdr:row>
      <xdr:rowOff>90424</xdr:rowOff>
    </xdr:to>
    <xdr:cxnSp macro="">
      <xdr:nvCxnSpPr>
        <xdr:cNvPr id="64" name="直線コネクタ 63"/>
        <xdr:cNvCxnSpPr/>
      </xdr:nvCxnSpPr>
      <xdr:spPr>
        <a:xfrm>
          <a:off x="3987800" y="6468364"/>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124714</xdr:rowOff>
    </xdr:from>
    <xdr:to>
      <xdr:col>19</xdr:col>
      <xdr:colOff>187325</xdr:colOff>
      <xdr:row>38</xdr:row>
      <xdr:rowOff>8128</xdr:rowOff>
    </xdr:to>
    <xdr:cxnSp macro="">
      <xdr:nvCxnSpPr>
        <xdr:cNvPr id="67" name="直線コネクタ 66"/>
        <xdr:cNvCxnSpPr/>
      </xdr:nvCxnSpPr>
      <xdr:spPr>
        <a:xfrm flipV="1">
          <a:off x="3098800" y="64683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156718</xdr:rowOff>
    </xdr:from>
    <xdr:to>
      <xdr:col>15</xdr:col>
      <xdr:colOff>98425</xdr:colOff>
      <xdr:row>38</xdr:row>
      <xdr:rowOff>8128</xdr:rowOff>
    </xdr:to>
    <xdr:cxnSp macro="">
      <xdr:nvCxnSpPr>
        <xdr:cNvPr id="70" name="直線コネクタ 69"/>
        <xdr:cNvCxnSpPr/>
      </xdr:nvCxnSpPr>
      <xdr:spPr>
        <a:xfrm>
          <a:off x="2209800" y="65003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156718</xdr:rowOff>
    </xdr:from>
    <xdr:to>
      <xdr:col>11</xdr:col>
      <xdr:colOff>9525</xdr:colOff>
      <xdr:row>38</xdr:row>
      <xdr:rowOff>40132</xdr:rowOff>
    </xdr:to>
    <xdr:cxnSp macro="">
      <xdr:nvCxnSpPr>
        <xdr:cNvPr id="73" name="直線コネクタ 72"/>
        <xdr:cNvCxnSpPr/>
      </xdr:nvCxnSpPr>
      <xdr:spPr>
        <a:xfrm flipV="1">
          <a:off x="1320800" y="65003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39624</xdr:rowOff>
    </xdr:from>
    <xdr:to>
      <xdr:col>24</xdr:col>
      <xdr:colOff>76200</xdr:colOff>
      <xdr:row>38</xdr:row>
      <xdr:rowOff>141224</xdr:rowOff>
    </xdr:to>
    <xdr:sp macro="" textlink="">
      <xdr:nvSpPr>
        <xdr:cNvPr id="83" name="楕円 82"/>
        <xdr:cNvSpPr/>
      </xdr:nvSpPr>
      <xdr:spPr>
        <a:xfrm>
          <a:off x="47752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11701</xdr:rowOff>
    </xdr:from>
    <xdr:ext cx="762000" cy="259045"/>
    <xdr:sp macro="" textlink="">
      <xdr:nvSpPr>
        <xdr:cNvPr id="84" name="人件費該当値テキスト"/>
        <xdr:cNvSpPr txBox="1"/>
      </xdr:nvSpPr>
      <xdr:spPr>
        <a:xfrm>
          <a:off x="49149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73914</xdr:rowOff>
    </xdr:from>
    <xdr:to>
      <xdr:col>20</xdr:col>
      <xdr:colOff>38100</xdr:colOff>
      <xdr:row>38</xdr:row>
      <xdr:rowOff>4064</xdr:rowOff>
    </xdr:to>
    <xdr:sp macro="" textlink="">
      <xdr:nvSpPr>
        <xdr:cNvPr id="85" name="楕円 84"/>
        <xdr:cNvSpPr/>
      </xdr:nvSpPr>
      <xdr:spPr>
        <a:xfrm>
          <a:off x="3937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160291</xdr:rowOff>
    </xdr:from>
    <xdr:ext cx="736600" cy="259045"/>
    <xdr:sp macro="" textlink="">
      <xdr:nvSpPr>
        <xdr:cNvPr id="86" name="テキスト ボックス 85"/>
        <xdr:cNvSpPr txBox="1"/>
      </xdr:nvSpPr>
      <xdr:spPr>
        <a:xfrm>
          <a:off x="3606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128778</xdr:rowOff>
    </xdr:from>
    <xdr:to>
      <xdr:col>15</xdr:col>
      <xdr:colOff>149225</xdr:colOff>
      <xdr:row>38</xdr:row>
      <xdr:rowOff>58928</xdr:rowOff>
    </xdr:to>
    <xdr:sp macro="" textlink="">
      <xdr:nvSpPr>
        <xdr:cNvPr id="87" name="楕円 86"/>
        <xdr:cNvSpPr/>
      </xdr:nvSpPr>
      <xdr:spPr>
        <a:xfrm>
          <a:off x="3048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43705</xdr:rowOff>
    </xdr:from>
    <xdr:ext cx="762000" cy="259045"/>
    <xdr:sp macro="" textlink="">
      <xdr:nvSpPr>
        <xdr:cNvPr id="88" name="テキスト ボックス 87"/>
        <xdr:cNvSpPr txBox="1"/>
      </xdr:nvSpPr>
      <xdr:spPr>
        <a:xfrm>
          <a:off x="2717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105918</xdr:rowOff>
    </xdr:from>
    <xdr:to>
      <xdr:col>11</xdr:col>
      <xdr:colOff>60325</xdr:colOff>
      <xdr:row>38</xdr:row>
      <xdr:rowOff>36068</xdr:rowOff>
    </xdr:to>
    <xdr:sp macro="" textlink="">
      <xdr:nvSpPr>
        <xdr:cNvPr id="89" name="楕円 88"/>
        <xdr:cNvSpPr/>
      </xdr:nvSpPr>
      <xdr:spPr>
        <a:xfrm>
          <a:off x="2159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20845</xdr:rowOff>
    </xdr:from>
    <xdr:ext cx="762000" cy="259045"/>
    <xdr:sp macro="" textlink="">
      <xdr:nvSpPr>
        <xdr:cNvPr id="90" name="テキスト ボックス 89"/>
        <xdr:cNvSpPr txBox="1"/>
      </xdr:nvSpPr>
      <xdr:spPr>
        <a:xfrm>
          <a:off x="1828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160782</xdr:rowOff>
    </xdr:from>
    <xdr:to>
      <xdr:col>6</xdr:col>
      <xdr:colOff>171450</xdr:colOff>
      <xdr:row>38</xdr:row>
      <xdr:rowOff>90932</xdr:rowOff>
    </xdr:to>
    <xdr:sp macro="" textlink="">
      <xdr:nvSpPr>
        <xdr:cNvPr id="91" name="楕円 90"/>
        <xdr:cNvSpPr/>
      </xdr:nvSpPr>
      <xdr:spPr>
        <a:xfrm>
          <a:off x="1270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75709</xdr:rowOff>
    </xdr:from>
    <xdr:ext cx="762000" cy="259045"/>
    <xdr:sp macro="" textlink="">
      <xdr:nvSpPr>
        <xdr:cNvPr id="92" name="テキスト ボックス 91"/>
        <xdr:cNvSpPr txBox="1"/>
      </xdr:nvSpPr>
      <xdr:spPr>
        <a:xfrm>
          <a:off x="939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システム標準化に伴う委託料の増や物価高騰の影響による光熱水費の増等の要因により物件費としては前年度より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の推進によるペーパーレス化等の行財政改革の取組みにより業務改善を図ることで経費の節減に努める。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81280</xdr:rowOff>
    </xdr:from>
    <xdr:to>
      <xdr:col>82</xdr:col>
      <xdr:colOff>107950</xdr:colOff>
      <xdr:row>15</xdr:row>
      <xdr:rowOff>1270</xdr:rowOff>
    </xdr:to>
    <xdr:cxnSp macro="">
      <xdr:nvCxnSpPr>
        <xdr:cNvPr id="125" name="直線コネクタ 124"/>
        <xdr:cNvCxnSpPr/>
      </xdr:nvCxnSpPr>
      <xdr:spPr>
        <a:xfrm>
          <a:off x="15671800" y="24815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81280</xdr:rowOff>
    </xdr:from>
    <xdr:to>
      <xdr:col>78</xdr:col>
      <xdr:colOff>69850</xdr:colOff>
      <xdr:row>14</xdr:row>
      <xdr:rowOff>119380</xdr:rowOff>
    </xdr:to>
    <xdr:cxnSp macro="">
      <xdr:nvCxnSpPr>
        <xdr:cNvPr id="128" name="直線コネクタ 127"/>
        <xdr:cNvCxnSpPr/>
      </xdr:nvCxnSpPr>
      <xdr:spPr>
        <a:xfrm flipV="1">
          <a:off x="14782800" y="2481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153670</xdr:rowOff>
    </xdr:from>
    <xdr:to>
      <xdr:col>73</xdr:col>
      <xdr:colOff>180975</xdr:colOff>
      <xdr:row>14</xdr:row>
      <xdr:rowOff>119380</xdr:rowOff>
    </xdr:to>
    <xdr:cxnSp macro="">
      <xdr:nvCxnSpPr>
        <xdr:cNvPr id="131" name="直線コネクタ 130"/>
        <xdr:cNvCxnSpPr/>
      </xdr:nvCxnSpPr>
      <xdr:spPr>
        <a:xfrm>
          <a:off x="13893800" y="23825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153670</xdr:rowOff>
    </xdr:from>
    <xdr:to>
      <xdr:col>69</xdr:col>
      <xdr:colOff>92075</xdr:colOff>
      <xdr:row>14</xdr:row>
      <xdr:rowOff>73660</xdr:rowOff>
    </xdr:to>
    <xdr:cxnSp macro="">
      <xdr:nvCxnSpPr>
        <xdr:cNvPr id="134" name="直線コネクタ 133"/>
        <xdr:cNvCxnSpPr/>
      </xdr:nvCxnSpPr>
      <xdr:spPr>
        <a:xfrm flipV="1">
          <a:off x="13004800" y="23825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44" name="楕円 143"/>
        <xdr:cNvSpPr/>
      </xdr:nvSpPr>
      <xdr:spPr>
        <a:xfrm>
          <a:off x="164592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138447</xdr:rowOff>
    </xdr:from>
    <xdr:ext cx="762000" cy="259045"/>
    <xdr:sp macro="" textlink="">
      <xdr:nvSpPr>
        <xdr:cNvPr id="145" name="物件費該当値テキスト"/>
        <xdr:cNvSpPr txBox="1"/>
      </xdr:nvSpPr>
      <xdr:spPr>
        <a:xfrm>
          <a:off x="165989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30480</xdr:rowOff>
    </xdr:from>
    <xdr:to>
      <xdr:col>78</xdr:col>
      <xdr:colOff>120650</xdr:colOff>
      <xdr:row>14</xdr:row>
      <xdr:rowOff>132080</xdr:rowOff>
    </xdr:to>
    <xdr:sp macro="" textlink="">
      <xdr:nvSpPr>
        <xdr:cNvPr id="146" name="楕円 145"/>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142257</xdr:rowOff>
    </xdr:from>
    <xdr:ext cx="736600" cy="259045"/>
    <xdr:sp macro="" textlink="">
      <xdr:nvSpPr>
        <xdr:cNvPr id="147" name="テキスト ボックス 146"/>
        <xdr:cNvSpPr txBox="1"/>
      </xdr:nvSpPr>
      <xdr:spPr>
        <a:xfrm>
          <a:off x="15290800" y="219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68580</xdr:rowOff>
    </xdr:from>
    <xdr:to>
      <xdr:col>74</xdr:col>
      <xdr:colOff>31750</xdr:colOff>
      <xdr:row>14</xdr:row>
      <xdr:rowOff>170180</xdr:rowOff>
    </xdr:to>
    <xdr:sp macro="" textlink="">
      <xdr:nvSpPr>
        <xdr:cNvPr id="148" name="楕円 147"/>
        <xdr:cNvSpPr/>
      </xdr:nvSpPr>
      <xdr:spPr>
        <a:xfrm>
          <a:off x="14732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8907</xdr:rowOff>
    </xdr:from>
    <xdr:ext cx="762000" cy="259045"/>
    <xdr:sp macro="" textlink="">
      <xdr:nvSpPr>
        <xdr:cNvPr id="149" name="テキスト ボックス 148"/>
        <xdr:cNvSpPr txBox="1"/>
      </xdr:nvSpPr>
      <xdr:spPr>
        <a:xfrm>
          <a:off x="14401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102870</xdr:rowOff>
    </xdr:from>
    <xdr:to>
      <xdr:col>69</xdr:col>
      <xdr:colOff>142875</xdr:colOff>
      <xdr:row>14</xdr:row>
      <xdr:rowOff>33020</xdr:rowOff>
    </xdr:to>
    <xdr:sp macro="" textlink="">
      <xdr:nvSpPr>
        <xdr:cNvPr id="150" name="楕円 149"/>
        <xdr:cNvSpPr/>
      </xdr:nvSpPr>
      <xdr:spPr>
        <a:xfrm>
          <a:off x="13843000" y="233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43197</xdr:rowOff>
    </xdr:from>
    <xdr:ext cx="762000" cy="259045"/>
    <xdr:sp macro="" textlink="">
      <xdr:nvSpPr>
        <xdr:cNvPr id="151" name="テキスト ボックス 150"/>
        <xdr:cNvSpPr txBox="1"/>
      </xdr:nvSpPr>
      <xdr:spPr>
        <a:xfrm>
          <a:off x="13512800" y="210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22860</xdr:rowOff>
    </xdr:from>
    <xdr:to>
      <xdr:col>65</xdr:col>
      <xdr:colOff>53975</xdr:colOff>
      <xdr:row>14</xdr:row>
      <xdr:rowOff>124460</xdr:rowOff>
    </xdr:to>
    <xdr:sp macro="" textlink="">
      <xdr:nvSpPr>
        <xdr:cNvPr id="152" name="楕円 151"/>
        <xdr:cNvSpPr/>
      </xdr:nvSpPr>
      <xdr:spPr>
        <a:xfrm>
          <a:off x="129540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134637</xdr:rowOff>
    </xdr:from>
    <xdr:ext cx="762000" cy="259045"/>
    <xdr:sp macro="" textlink="">
      <xdr:nvSpPr>
        <xdr:cNvPr id="153" name="テキスト ボックス 152"/>
        <xdr:cNvSpPr txBox="1"/>
      </xdr:nvSpPr>
      <xdr:spPr>
        <a:xfrm>
          <a:off x="12623800" y="219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扶助費の経常経費としては被用者児童手当の増等により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億円の増額となったが、経常経費充当一般財源については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億円と微増であり、昨年と同値に留まった。</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扶助費は、</a:t>
          </a:r>
          <a:r>
            <a:rPr kumimoji="1" lang="ja-JP" altLang="en-US" sz="1200">
              <a:latin typeface="ＭＳ Ｐゴシック" panose="020B0600070205080204" pitchFamily="50" charset="-128"/>
              <a:ea typeface="ＭＳ Ｐゴシック" panose="020B0600070205080204" pitchFamily="50" charset="-128"/>
            </a:rPr>
            <a:t>生活保護費など法令等の規定により支出が義務付けられており、縮減が容易ではない性格の経費である。また、社会保障関係経費については、今後も増加が見込まれていることから、その動向を注視するとともに、引き続き裁量の余地がある事業を中心に、給付の水準と範囲が適正であるかなどを検討したうえで、必要な見直し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25400</xdr:rowOff>
    </xdr:from>
    <xdr:to>
      <xdr:col>24</xdr:col>
      <xdr:colOff>25400</xdr:colOff>
      <xdr:row>61</xdr:row>
      <xdr:rowOff>44450</xdr:rowOff>
    </xdr:to>
    <xdr:cxnSp macro="">
      <xdr:nvCxnSpPr>
        <xdr:cNvPr id="181" name="直線コネクタ 180"/>
        <xdr:cNvCxnSpPr/>
      </xdr:nvCxnSpPr>
      <xdr:spPr>
        <a:xfrm flipV="1">
          <a:off x="4826000" y="92837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16527</xdr:rowOff>
    </xdr:from>
    <xdr:ext cx="762000" cy="259045"/>
    <xdr:sp macro="" textlink="">
      <xdr:nvSpPr>
        <xdr:cNvPr id="182" name="扶助費最小値テキスト"/>
        <xdr:cNvSpPr txBox="1"/>
      </xdr:nvSpPr>
      <xdr:spPr>
        <a:xfrm>
          <a:off x="4914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44450</xdr:rowOff>
    </xdr:from>
    <xdr:to>
      <xdr:col>24</xdr:col>
      <xdr:colOff>114300</xdr:colOff>
      <xdr:row>61</xdr:row>
      <xdr:rowOff>44450</xdr:rowOff>
    </xdr:to>
    <xdr:cxnSp macro="">
      <xdr:nvCxnSpPr>
        <xdr:cNvPr id="183" name="直線コネクタ 182"/>
        <xdr:cNvCxnSpPr/>
      </xdr:nvCxnSpPr>
      <xdr:spPr>
        <a:xfrm>
          <a:off x="4737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111777</xdr:rowOff>
    </xdr:from>
    <xdr:ext cx="762000" cy="259045"/>
    <xdr:sp macro="" textlink="">
      <xdr:nvSpPr>
        <xdr:cNvPr id="184" name="扶助費最大値テキスト"/>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25400</xdr:rowOff>
    </xdr:from>
    <xdr:to>
      <xdr:col>24</xdr:col>
      <xdr:colOff>114300</xdr:colOff>
      <xdr:row>54</xdr:row>
      <xdr:rowOff>25400</xdr:rowOff>
    </xdr:to>
    <xdr:cxnSp macro="">
      <xdr:nvCxnSpPr>
        <xdr:cNvPr id="185" name="直線コネクタ 184"/>
        <xdr:cNvCxnSpPr/>
      </xdr:nvCxnSpPr>
      <xdr:spPr>
        <a:xfrm>
          <a:off x="4737100" y="928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25400</xdr:rowOff>
    </xdr:from>
    <xdr:to>
      <xdr:col>24</xdr:col>
      <xdr:colOff>25400</xdr:colOff>
      <xdr:row>54</xdr:row>
      <xdr:rowOff>25400</xdr:rowOff>
    </xdr:to>
    <xdr:cxnSp macro="">
      <xdr:nvCxnSpPr>
        <xdr:cNvPr id="186" name="直線コネクタ 185"/>
        <xdr:cNvCxnSpPr/>
      </xdr:nvCxnSpPr>
      <xdr:spPr>
        <a:xfrm>
          <a:off x="3987800" y="9283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87" name="扶助費平均値テキスト"/>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88" name="フローチャート: 判断 187"/>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25400</xdr:rowOff>
    </xdr:from>
    <xdr:to>
      <xdr:col>19</xdr:col>
      <xdr:colOff>187325</xdr:colOff>
      <xdr:row>54</xdr:row>
      <xdr:rowOff>38100</xdr:rowOff>
    </xdr:to>
    <xdr:cxnSp macro="">
      <xdr:nvCxnSpPr>
        <xdr:cNvPr id="189" name="直線コネクタ 188"/>
        <xdr:cNvCxnSpPr/>
      </xdr:nvCxnSpPr>
      <xdr:spPr>
        <a:xfrm flipV="1">
          <a:off x="3098800" y="9283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63500</xdr:rowOff>
    </xdr:from>
    <xdr:to>
      <xdr:col>20</xdr:col>
      <xdr:colOff>38100</xdr:colOff>
      <xdr:row>56</xdr:row>
      <xdr:rowOff>165100</xdr:rowOff>
    </xdr:to>
    <xdr:sp macro="" textlink="">
      <xdr:nvSpPr>
        <xdr:cNvPr id="190" name="フローチャート: 判断 189"/>
        <xdr:cNvSpPr/>
      </xdr:nvSpPr>
      <xdr:spPr>
        <a:xfrm>
          <a:off x="3937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149877</xdr:rowOff>
    </xdr:from>
    <xdr:ext cx="736600" cy="259045"/>
    <xdr:sp macro="" textlink="">
      <xdr:nvSpPr>
        <xdr:cNvPr id="191" name="テキスト ボックス 190"/>
        <xdr:cNvSpPr txBox="1"/>
      </xdr:nvSpPr>
      <xdr:spPr>
        <a:xfrm>
          <a:off x="3606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107950</xdr:rowOff>
    </xdr:from>
    <xdr:to>
      <xdr:col>15</xdr:col>
      <xdr:colOff>98425</xdr:colOff>
      <xdr:row>54</xdr:row>
      <xdr:rowOff>38100</xdr:rowOff>
    </xdr:to>
    <xdr:cxnSp macro="">
      <xdr:nvCxnSpPr>
        <xdr:cNvPr id="192" name="直線コネクタ 191"/>
        <xdr:cNvCxnSpPr/>
      </xdr:nvCxnSpPr>
      <xdr:spPr>
        <a:xfrm>
          <a:off x="2209800" y="9194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146050</xdr:rowOff>
    </xdr:from>
    <xdr:to>
      <xdr:col>15</xdr:col>
      <xdr:colOff>149225</xdr:colOff>
      <xdr:row>56</xdr:row>
      <xdr:rowOff>76200</xdr:rowOff>
    </xdr:to>
    <xdr:sp macro="" textlink="">
      <xdr:nvSpPr>
        <xdr:cNvPr id="193" name="フローチャート: 判断 192"/>
        <xdr:cNvSpPr/>
      </xdr:nvSpPr>
      <xdr:spPr>
        <a:xfrm>
          <a:off x="3048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60977</xdr:rowOff>
    </xdr:from>
    <xdr:ext cx="762000" cy="259045"/>
    <xdr:sp macro="" textlink="">
      <xdr:nvSpPr>
        <xdr:cNvPr id="194" name="テキスト ボックス 193"/>
        <xdr:cNvSpPr txBox="1"/>
      </xdr:nvSpPr>
      <xdr:spPr>
        <a:xfrm>
          <a:off x="2717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107950</xdr:rowOff>
    </xdr:from>
    <xdr:to>
      <xdr:col>11</xdr:col>
      <xdr:colOff>9525</xdr:colOff>
      <xdr:row>54</xdr:row>
      <xdr:rowOff>114300</xdr:rowOff>
    </xdr:to>
    <xdr:cxnSp macro="">
      <xdr:nvCxnSpPr>
        <xdr:cNvPr id="195" name="直線コネクタ 194"/>
        <xdr:cNvCxnSpPr/>
      </xdr:nvCxnSpPr>
      <xdr:spPr>
        <a:xfrm flipV="1">
          <a:off x="1320800" y="91948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82550</xdr:rowOff>
    </xdr:from>
    <xdr:to>
      <xdr:col>11</xdr:col>
      <xdr:colOff>60325</xdr:colOff>
      <xdr:row>56</xdr:row>
      <xdr:rowOff>12700</xdr:rowOff>
    </xdr:to>
    <xdr:sp macro="" textlink="">
      <xdr:nvSpPr>
        <xdr:cNvPr id="196" name="フローチャート: 判断 195"/>
        <xdr:cNvSpPr/>
      </xdr:nvSpPr>
      <xdr:spPr>
        <a:xfrm>
          <a:off x="2159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168927</xdr:rowOff>
    </xdr:from>
    <xdr:ext cx="762000" cy="259045"/>
    <xdr:sp macro="" textlink="">
      <xdr:nvSpPr>
        <xdr:cNvPr id="197" name="テキスト ボックス 196"/>
        <xdr:cNvSpPr txBox="1"/>
      </xdr:nvSpPr>
      <xdr:spPr>
        <a:xfrm>
          <a:off x="1828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158750</xdr:rowOff>
    </xdr:from>
    <xdr:to>
      <xdr:col>6</xdr:col>
      <xdr:colOff>171450</xdr:colOff>
      <xdr:row>56</xdr:row>
      <xdr:rowOff>88900</xdr:rowOff>
    </xdr:to>
    <xdr:sp macro="" textlink="">
      <xdr:nvSpPr>
        <xdr:cNvPr id="198" name="フローチャート: 判断 197"/>
        <xdr:cNvSpPr/>
      </xdr:nvSpPr>
      <xdr:spPr>
        <a:xfrm>
          <a:off x="1270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73677</xdr:rowOff>
    </xdr:from>
    <xdr:ext cx="762000" cy="259045"/>
    <xdr:sp macro="" textlink="">
      <xdr:nvSpPr>
        <xdr:cNvPr id="199" name="テキスト ボックス 198"/>
        <xdr:cNvSpPr txBox="1"/>
      </xdr:nvSpPr>
      <xdr:spPr>
        <a:xfrm>
          <a:off x="939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146050</xdr:rowOff>
    </xdr:from>
    <xdr:to>
      <xdr:col>24</xdr:col>
      <xdr:colOff>76200</xdr:colOff>
      <xdr:row>54</xdr:row>
      <xdr:rowOff>76200</xdr:rowOff>
    </xdr:to>
    <xdr:sp macro="" textlink="">
      <xdr:nvSpPr>
        <xdr:cNvPr id="205" name="楕円 204"/>
        <xdr:cNvSpPr/>
      </xdr:nvSpPr>
      <xdr:spPr>
        <a:xfrm>
          <a:off x="4775200" y="923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macro="" textlink="">
      <xdr:nvSpPr>
        <xdr:cNvPr id="206" name="扶助費該当値テキスト"/>
        <xdr:cNvSpPr txBox="1"/>
      </xdr:nvSpPr>
      <xdr:spPr>
        <a:xfrm>
          <a:off x="4914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146050</xdr:rowOff>
    </xdr:from>
    <xdr:to>
      <xdr:col>20</xdr:col>
      <xdr:colOff>38100</xdr:colOff>
      <xdr:row>54</xdr:row>
      <xdr:rowOff>76200</xdr:rowOff>
    </xdr:to>
    <xdr:sp macro="" textlink="">
      <xdr:nvSpPr>
        <xdr:cNvPr id="207" name="楕円 206"/>
        <xdr:cNvSpPr/>
      </xdr:nvSpPr>
      <xdr:spPr>
        <a:xfrm>
          <a:off x="3937000" y="923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86377</xdr:rowOff>
    </xdr:from>
    <xdr:ext cx="736600" cy="259045"/>
    <xdr:sp macro="" textlink="">
      <xdr:nvSpPr>
        <xdr:cNvPr id="208" name="テキスト ボックス 207"/>
        <xdr:cNvSpPr txBox="1"/>
      </xdr:nvSpPr>
      <xdr:spPr>
        <a:xfrm>
          <a:off x="3606800" y="900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158750</xdr:rowOff>
    </xdr:from>
    <xdr:to>
      <xdr:col>15</xdr:col>
      <xdr:colOff>149225</xdr:colOff>
      <xdr:row>54</xdr:row>
      <xdr:rowOff>88900</xdr:rowOff>
    </xdr:to>
    <xdr:sp macro="" textlink="">
      <xdr:nvSpPr>
        <xdr:cNvPr id="209" name="楕円 208"/>
        <xdr:cNvSpPr/>
      </xdr:nvSpPr>
      <xdr:spPr>
        <a:xfrm>
          <a:off x="30480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99077</xdr:rowOff>
    </xdr:from>
    <xdr:ext cx="762000" cy="259045"/>
    <xdr:sp macro="" textlink="">
      <xdr:nvSpPr>
        <xdr:cNvPr id="210" name="テキスト ボックス 209"/>
        <xdr:cNvSpPr txBox="1"/>
      </xdr:nvSpPr>
      <xdr:spPr>
        <a:xfrm>
          <a:off x="27178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57150</xdr:rowOff>
    </xdr:from>
    <xdr:to>
      <xdr:col>11</xdr:col>
      <xdr:colOff>60325</xdr:colOff>
      <xdr:row>53</xdr:row>
      <xdr:rowOff>158750</xdr:rowOff>
    </xdr:to>
    <xdr:sp macro="" textlink="">
      <xdr:nvSpPr>
        <xdr:cNvPr id="211" name="楕円 210"/>
        <xdr:cNvSpPr/>
      </xdr:nvSpPr>
      <xdr:spPr>
        <a:xfrm>
          <a:off x="2159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168927</xdr:rowOff>
    </xdr:from>
    <xdr:ext cx="762000" cy="259045"/>
    <xdr:sp macro="" textlink="">
      <xdr:nvSpPr>
        <xdr:cNvPr id="212" name="テキスト ボックス 211"/>
        <xdr:cNvSpPr txBox="1"/>
      </xdr:nvSpPr>
      <xdr:spPr>
        <a:xfrm>
          <a:off x="1828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63500</xdr:rowOff>
    </xdr:from>
    <xdr:to>
      <xdr:col>6</xdr:col>
      <xdr:colOff>171450</xdr:colOff>
      <xdr:row>54</xdr:row>
      <xdr:rowOff>165100</xdr:rowOff>
    </xdr:to>
    <xdr:sp macro="" textlink="">
      <xdr:nvSpPr>
        <xdr:cNvPr id="213" name="楕円 212"/>
        <xdr:cNvSpPr/>
      </xdr:nvSpPr>
      <xdr:spPr>
        <a:xfrm>
          <a:off x="1270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3827</xdr:rowOff>
    </xdr:from>
    <xdr:ext cx="762000" cy="259045"/>
    <xdr:sp macro="" textlink="">
      <xdr:nvSpPr>
        <xdr:cNvPr id="214" name="テキスト ボックス 213"/>
        <xdr:cNvSpPr txBox="1"/>
      </xdr:nvSpPr>
      <xdr:spPr>
        <a:xfrm>
          <a:off x="9398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前年度より</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ポイント回復したものの、依然として類似団体内平均を上回る状況が続いている。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特別会計内の下水道事業に係る会計が、令和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年度から企業会計（下水道事業会計）に移行したことにより繰出金の減少が図られたものの、独立採算で運営ができるよう経営改善を行い、一層の繰出金等の低減に努める必要がある。</a:t>
          </a:r>
        </a:p>
        <a:p>
          <a:r>
            <a:rPr kumimoji="1" lang="ja-JP" altLang="en-US" sz="1200">
              <a:latin typeface="ＭＳ Ｐゴシック" panose="020B0600070205080204" pitchFamily="50" charset="-128"/>
              <a:ea typeface="ＭＳ Ｐゴシック" panose="020B0600070205080204" pitchFamily="50" charset="-128"/>
            </a:rPr>
            <a:t>　また、有形固定資産減価償却率の上昇が続いている本市では、今後施設の老朽化に伴う維持補修費の増加が見込まれるため、施設の統廃合及び民間移譲を早急に進める。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4" name="直線コネクタ 243"/>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5" name="その他最小値テキスト"/>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6" name="直線コネクタ 245"/>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7" name="その他最大値テキスト"/>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48" name="直線コネクタ 247"/>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23585</xdr:rowOff>
    </xdr:from>
    <xdr:to>
      <xdr:col>82</xdr:col>
      <xdr:colOff>107950</xdr:colOff>
      <xdr:row>60</xdr:row>
      <xdr:rowOff>78015</xdr:rowOff>
    </xdr:to>
    <xdr:cxnSp macro="">
      <xdr:nvCxnSpPr>
        <xdr:cNvPr id="249" name="直線コネクタ 248"/>
        <xdr:cNvCxnSpPr/>
      </xdr:nvCxnSpPr>
      <xdr:spPr>
        <a:xfrm flipV="1">
          <a:off x="15671800" y="10310585"/>
          <a:ext cx="8382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0" name="その他平均値テキスト"/>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1" name="フローチャート: 判断 250"/>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129722</xdr:rowOff>
    </xdr:from>
    <xdr:to>
      <xdr:col>78</xdr:col>
      <xdr:colOff>69850</xdr:colOff>
      <xdr:row>60</xdr:row>
      <xdr:rowOff>78015</xdr:rowOff>
    </xdr:to>
    <xdr:cxnSp macro="">
      <xdr:nvCxnSpPr>
        <xdr:cNvPr id="252" name="直線コネクタ 251"/>
        <xdr:cNvCxnSpPr/>
      </xdr:nvCxnSpPr>
      <xdr:spPr>
        <a:xfrm>
          <a:off x="14782800" y="10245272"/>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3" name="フローチャート: 判断 252"/>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4" name="テキスト ボックス 253"/>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97065</xdr:rowOff>
    </xdr:from>
    <xdr:to>
      <xdr:col>73</xdr:col>
      <xdr:colOff>180975</xdr:colOff>
      <xdr:row>59</xdr:row>
      <xdr:rowOff>129722</xdr:rowOff>
    </xdr:to>
    <xdr:cxnSp macro="">
      <xdr:nvCxnSpPr>
        <xdr:cNvPr id="255" name="直線コネクタ 254"/>
        <xdr:cNvCxnSpPr/>
      </xdr:nvCxnSpPr>
      <xdr:spPr>
        <a:xfrm>
          <a:off x="13893800" y="102126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6" name="フローチャート: 判断 255"/>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7" name="テキスト ボックス 256"/>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97065</xdr:rowOff>
    </xdr:from>
    <xdr:to>
      <xdr:col>69</xdr:col>
      <xdr:colOff>92075</xdr:colOff>
      <xdr:row>59</xdr:row>
      <xdr:rowOff>140607</xdr:rowOff>
    </xdr:to>
    <xdr:cxnSp macro="">
      <xdr:nvCxnSpPr>
        <xdr:cNvPr id="258" name="直線コネクタ 257"/>
        <xdr:cNvCxnSpPr/>
      </xdr:nvCxnSpPr>
      <xdr:spPr>
        <a:xfrm flipV="1">
          <a:off x="13004800" y="102126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59" name="フローチャート: 判断 258"/>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0" name="テキスト ボックス 259"/>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1" name="フローチャート: 判断 260"/>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2" name="テキスト ボックス 261"/>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144235</xdr:rowOff>
    </xdr:from>
    <xdr:to>
      <xdr:col>82</xdr:col>
      <xdr:colOff>158750</xdr:colOff>
      <xdr:row>60</xdr:row>
      <xdr:rowOff>74385</xdr:rowOff>
    </xdr:to>
    <xdr:sp macro="" textlink="">
      <xdr:nvSpPr>
        <xdr:cNvPr id="268" name="楕円 267"/>
        <xdr:cNvSpPr/>
      </xdr:nvSpPr>
      <xdr:spPr>
        <a:xfrm>
          <a:off x="16459200" y="102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116312</xdr:rowOff>
    </xdr:from>
    <xdr:ext cx="762000" cy="259045"/>
    <xdr:sp macro="" textlink="">
      <xdr:nvSpPr>
        <xdr:cNvPr id="269" name="その他該当値テキスト"/>
        <xdr:cNvSpPr txBox="1"/>
      </xdr:nvSpPr>
      <xdr:spPr>
        <a:xfrm>
          <a:off x="16598900" y="102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27215</xdr:rowOff>
    </xdr:from>
    <xdr:to>
      <xdr:col>78</xdr:col>
      <xdr:colOff>120650</xdr:colOff>
      <xdr:row>60</xdr:row>
      <xdr:rowOff>128815</xdr:rowOff>
    </xdr:to>
    <xdr:sp macro="" textlink="">
      <xdr:nvSpPr>
        <xdr:cNvPr id="270" name="楕円 269"/>
        <xdr:cNvSpPr/>
      </xdr:nvSpPr>
      <xdr:spPr>
        <a:xfrm>
          <a:off x="15621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113592</xdr:rowOff>
    </xdr:from>
    <xdr:ext cx="736600" cy="259045"/>
    <xdr:sp macro="" textlink="">
      <xdr:nvSpPr>
        <xdr:cNvPr id="271" name="テキスト ボックス 270"/>
        <xdr:cNvSpPr txBox="1"/>
      </xdr:nvSpPr>
      <xdr:spPr>
        <a:xfrm>
          <a:off x="15290800" y="1040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78922</xdr:rowOff>
    </xdr:from>
    <xdr:to>
      <xdr:col>74</xdr:col>
      <xdr:colOff>31750</xdr:colOff>
      <xdr:row>60</xdr:row>
      <xdr:rowOff>9072</xdr:rowOff>
    </xdr:to>
    <xdr:sp macro="" textlink="">
      <xdr:nvSpPr>
        <xdr:cNvPr id="272" name="楕円 271"/>
        <xdr:cNvSpPr/>
      </xdr:nvSpPr>
      <xdr:spPr>
        <a:xfrm>
          <a:off x="14732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165299</xdr:rowOff>
    </xdr:from>
    <xdr:ext cx="762000" cy="259045"/>
    <xdr:sp macro="" textlink="">
      <xdr:nvSpPr>
        <xdr:cNvPr id="273" name="テキスト ボックス 272"/>
        <xdr:cNvSpPr txBox="1"/>
      </xdr:nvSpPr>
      <xdr:spPr>
        <a:xfrm>
          <a:off x="14401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46265</xdr:rowOff>
    </xdr:from>
    <xdr:to>
      <xdr:col>69</xdr:col>
      <xdr:colOff>142875</xdr:colOff>
      <xdr:row>59</xdr:row>
      <xdr:rowOff>147865</xdr:rowOff>
    </xdr:to>
    <xdr:sp macro="" textlink="">
      <xdr:nvSpPr>
        <xdr:cNvPr id="274" name="楕円 273"/>
        <xdr:cNvSpPr/>
      </xdr:nvSpPr>
      <xdr:spPr>
        <a:xfrm>
          <a:off x="13843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132642</xdr:rowOff>
    </xdr:from>
    <xdr:ext cx="762000" cy="259045"/>
    <xdr:sp macro="" textlink="">
      <xdr:nvSpPr>
        <xdr:cNvPr id="275" name="テキスト ボックス 274"/>
        <xdr:cNvSpPr txBox="1"/>
      </xdr:nvSpPr>
      <xdr:spPr>
        <a:xfrm>
          <a:off x="13512800" y="1024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89807</xdr:rowOff>
    </xdr:from>
    <xdr:to>
      <xdr:col>65</xdr:col>
      <xdr:colOff>53975</xdr:colOff>
      <xdr:row>60</xdr:row>
      <xdr:rowOff>19957</xdr:rowOff>
    </xdr:to>
    <xdr:sp macro="" textlink="">
      <xdr:nvSpPr>
        <xdr:cNvPr id="276" name="楕円 275"/>
        <xdr:cNvSpPr/>
      </xdr:nvSpPr>
      <xdr:spPr>
        <a:xfrm>
          <a:off x="12954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4734</xdr:rowOff>
    </xdr:from>
    <xdr:ext cx="762000" cy="259045"/>
    <xdr:sp macro="" textlink="">
      <xdr:nvSpPr>
        <xdr:cNvPr id="277" name="テキスト ボックス 276"/>
        <xdr:cNvSpPr txBox="1"/>
      </xdr:nvSpPr>
      <xdr:spPr>
        <a:xfrm>
          <a:off x="12623800" y="1029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中津川市民病院への繰出金が減額したこと等により前年より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ポイント回復した。</a:t>
          </a:r>
        </a:p>
        <a:p>
          <a:r>
            <a:rPr kumimoji="1" lang="ja-JP" altLang="en-US" sz="1300">
              <a:latin typeface="ＭＳ Ｐゴシック" panose="020B0600070205080204" pitchFamily="50" charset="-128"/>
              <a:ea typeface="ＭＳ Ｐゴシック" panose="020B0600070205080204" pitchFamily="50" charset="-128"/>
            </a:rPr>
            <a:t>　依然として類似団体内平均を下回っているが、高齢化の進展により社会保障関係事業を中心に増加していくことが懸念されるため、経常的に補助している事業も含めすべての補助対象事業を精査し、有効性の低い事業の見直しや削減、廃止を進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2" name="直線コネクタ 301"/>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3" name="補助費等最小値テキスト"/>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4" name="直線コネクタ 303"/>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5" name="補助費等最大値テキスト"/>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6" name="直線コネクタ 305"/>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67564</xdr:rowOff>
    </xdr:to>
    <xdr:cxnSp macro="">
      <xdr:nvCxnSpPr>
        <xdr:cNvPr id="307" name="直線コネクタ 306"/>
        <xdr:cNvCxnSpPr/>
      </xdr:nvCxnSpPr>
      <xdr:spPr>
        <a:xfrm flipV="1">
          <a:off x="15671800" y="618947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08" name="補助費等平均値テキスト"/>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09" name="フローチャート: 判断 308"/>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67564</xdr:rowOff>
    </xdr:from>
    <xdr:to>
      <xdr:col>78</xdr:col>
      <xdr:colOff>69850</xdr:colOff>
      <xdr:row>36</xdr:row>
      <xdr:rowOff>81280</xdr:rowOff>
    </xdr:to>
    <xdr:cxnSp macro="">
      <xdr:nvCxnSpPr>
        <xdr:cNvPr id="310" name="直線コネクタ 309"/>
        <xdr:cNvCxnSpPr/>
      </xdr:nvCxnSpPr>
      <xdr:spPr>
        <a:xfrm flipV="1">
          <a:off x="14782800" y="623976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1" name="フローチャート: 判断 310"/>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2" name="テキスト ボックス 311"/>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81280</xdr:rowOff>
    </xdr:to>
    <xdr:cxnSp macro="">
      <xdr:nvCxnSpPr>
        <xdr:cNvPr id="313" name="直線コネクタ 312"/>
        <xdr:cNvCxnSpPr/>
      </xdr:nvCxnSpPr>
      <xdr:spPr>
        <a:xfrm>
          <a:off x="13893800" y="6230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4" name="フローチャート: 判断 313"/>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5" name="テキスト ボックス 314"/>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58420</xdr:rowOff>
    </xdr:from>
    <xdr:to>
      <xdr:col>69</xdr:col>
      <xdr:colOff>92075</xdr:colOff>
      <xdr:row>36</xdr:row>
      <xdr:rowOff>127000</xdr:rowOff>
    </xdr:to>
    <xdr:cxnSp macro="">
      <xdr:nvCxnSpPr>
        <xdr:cNvPr id="316" name="直線コネクタ 315"/>
        <xdr:cNvCxnSpPr/>
      </xdr:nvCxnSpPr>
      <xdr:spPr>
        <a:xfrm flipV="1">
          <a:off x="13004800" y="62306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7" name="フローチャート: 判断 316"/>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18" name="テキスト ボックス 317"/>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9" name="フローチャート: 判断 318"/>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0" name="テキスト ボックス 319"/>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26" name="楕円 325"/>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27" name="補助費等該当値テキスト"/>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16764</xdr:rowOff>
    </xdr:from>
    <xdr:to>
      <xdr:col>78</xdr:col>
      <xdr:colOff>120650</xdr:colOff>
      <xdr:row>36</xdr:row>
      <xdr:rowOff>118364</xdr:rowOff>
    </xdr:to>
    <xdr:sp macro="" textlink="">
      <xdr:nvSpPr>
        <xdr:cNvPr id="328" name="楕円 327"/>
        <xdr:cNvSpPr/>
      </xdr:nvSpPr>
      <xdr:spPr>
        <a:xfrm>
          <a:off x="15621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29" name="テキスト ボックス 328"/>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30" name="楕円 329"/>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31" name="テキスト ボックス 330"/>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32" name="楕円 331"/>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119397</xdr:rowOff>
    </xdr:from>
    <xdr:ext cx="762000" cy="259045"/>
    <xdr:sp macro="" textlink="">
      <xdr:nvSpPr>
        <xdr:cNvPr id="333" name="テキスト ボックス 332"/>
        <xdr:cNvSpPr txBox="1"/>
      </xdr:nvSpPr>
      <xdr:spPr>
        <a:xfrm>
          <a:off x="13512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34" name="楕円 333"/>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16527</xdr:rowOff>
    </xdr:from>
    <xdr:ext cx="762000" cy="259045"/>
    <xdr:sp macro="" textlink="">
      <xdr:nvSpPr>
        <xdr:cNvPr id="335" name="テキスト ボックス 334"/>
        <xdr:cNvSpPr txBox="1"/>
      </xdr:nvSpPr>
      <xdr:spPr>
        <a:xfrm>
          <a:off x="12623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公債費全体で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億円の減となったため、前年度より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ポイント改善することとなった。</a:t>
          </a:r>
        </a:p>
        <a:p>
          <a:r>
            <a:rPr kumimoji="1" lang="ja-JP" altLang="en-US" sz="1300">
              <a:latin typeface="ＭＳ Ｐゴシック" panose="020B0600070205080204" pitchFamily="50" charset="-128"/>
              <a:ea typeface="ＭＳ Ｐゴシック" panose="020B0600070205080204" pitchFamily="50" charset="-128"/>
            </a:rPr>
            <a:t>　近年の大型事業の集中により、引き続き地方債の発行が予想される。そのため、引き続き償還年限や返済方式など発行方法を調整することで償還額の平準化や金利変動のリスクを回避しつつ、公債費の抑制に努めることで財政の健全性を維持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0" name="直線コネクタ 359"/>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1" name="公債費最小値テキスト"/>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2" name="直線コネクタ 361"/>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3"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4" name="直線コネクタ 363"/>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83565</xdr:rowOff>
    </xdr:from>
    <xdr:to>
      <xdr:col>24</xdr:col>
      <xdr:colOff>25400</xdr:colOff>
      <xdr:row>77</xdr:row>
      <xdr:rowOff>115570</xdr:rowOff>
    </xdr:to>
    <xdr:cxnSp macro="">
      <xdr:nvCxnSpPr>
        <xdr:cNvPr id="365" name="直線コネクタ 364"/>
        <xdr:cNvCxnSpPr/>
      </xdr:nvCxnSpPr>
      <xdr:spPr>
        <a:xfrm flipV="1">
          <a:off x="3987800" y="13285215"/>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6" name="公債費平均値テキスト"/>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7" name="フローチャート: 判断 366"/>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101854</xdr:rowOff>
    </xdr:from>
    <xdr:to>
      <xdr:col>19</xdr:col>
      <xdr:colOff>187325</xdr:colOff>
      <xdr:row>77</xdr:row>
      <xdr:rowOff>115570</xdr:rowOff>
    </xdr:to>
    <xdr:cxnSp macro="">
      <xdr:nvCxnSpPr>
        <xdr:cNvPr id="368" name="直線コネクタ 367"/>
        <xdr:cNvCxnSpPr/>
      </xdr:nvCxnSpPr>
      <xdr:spPr>
        <a:xfrm>
          <a:off x="3098800" y="133035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69" name="フローチャート: 判断 368"/>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0" name="テキスト ボックス 369"/>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69850</xdr:rowOff>
    </xdr:from>
    <xdr:to>
      <xdr:col>15</xdr:col>
      <xdr:colOff>98425</xdr:colOff>
      <xdr:row>77</xdr:row>
      <xdr:rowOff>101854</xdr:rowOff>
    </xdr:to>
    <xdr:cxnSp macro="">
      <xdr:nvCxnSpPr>
        <xdr:cNvPr id="371" name="直線コネクタ 370"/>
        <xdr:cNvCxnSpPr/>
      </xdr:nvCxnSpPr>
      <xdr:spPr>
        <a:xfrm>
          <a:off x="2209800" y="132715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2" name="フローチャート: 判断 371"/>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3" name="テキスト ボックス 372"/>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78994</xdr:rowOff>
    </xdr:to>
    <xdr:cxnSp macro="">
      <xdr:nvCxnSpPr>
        <xdr:cNvPr id="374" name="直線コネクタ 373"/>
        <xdr:cNvCxnSpPr/>
      </xdr:nvCxnSpPr>
      <xdr:spPr>
        <a:xfrm flipV="1">
          <a:off x="1320800" y="13271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5" name="フローチャート: 判断 374"/>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6" name="テキスト ボックス 375"/>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7" name="フローチャート: 判断 376"/>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78" name="テキスト ボックス 377"/>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84" name="楕円 383"/>
        <xdr:cNvSpPr/>
      </xdr:nvSpPr>
      <xdr:spPr>
        <a:xfrm>
          <a:off x="47752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4842</xdr:rowOff>
    </xdr:from>
    <xdr:ext cx="762000" cy="259045"/>
    <xdr:sp macro="" textlink="">
      <xdr:nvSpPr>
        <xdr:cNvPr id="385" name="公債費該当値テキスト"/>
        <xdr:cNvSpPr txBox="1"/>
      </xdr:nvSpPr>
      <xdr:spPr>
        <a:xfrm>
          <a:off x="49149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86" name="楕円 385"/>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87" name="テキスト ボックス 386"/>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51054</xdr:rowOff>
    </xdr:from>
    <xdr:to>
      <xdr:col>15</xdr:col>
      <xdr:colOff>149225</xdr:colOff>
      <xdr:row>77</xdr:row>
      <xdr:rowOff>152654</xdr:rowOff>
    </xdr:to>
    <xdr:sp macro="" textlink="">
      <xdr:nvSpPr>
        <xdr:cNvPr id="388" name="楕円 387"/>
        <xdr:cNvSpPr/>
      </xdr:nvSpPr>
      <xdr:spPr>
        <a:xfrm>
          <a:off x="3048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137431</xdr:rowOff>
    </xdr:from>
    <xdr:ext cx="762000" cy="259045"/>
    <xdr:sp macro="" textlink="">
      <xdr:nvSpPr>
        <xdr:cNvPr id="389" name="テキスト ボックス 388"/>
        <xdr:cNvSpPr txBox="1"/>
      </xdr:nvSpPr>
      <xdr:spPr>
        <a:xfrm>
          <a:off x="2717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390" name="楕円 389"/>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130827</xdr:rowOff>
    </xdr:from>
    <xdr:ext cx="762000" cy="259045"/>
    <xdr:sp macro="" textlink="">
      <xdr:nvSpPr>
        <xdr:cNvPr id="391" name="テキスト ボックス 390"/>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28194</xdr:rowOff>
    </xdr:from>
    <xdr:to>
      <xdr:col>6</xdr:col>
      <xdr:colOff>171450</xdr:colOff>
      <xdr:row>77</xdr:row>
      <xdr:rowOff>129794</xdr:rowOff>
    </xdr:to>
    <xdr:sp macro="" textlink="">
      <xdr:nvSpPr>
        <xdr:cNvPr id="392" name="楕円 391"/>
        <xdr:cNvSpPr/>
      </xdr:nvSpPr>
      <xdr:spPr>
        <a:xfrm>
          <a:off x="1270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139971</xdr:rowOff>
    </xdr:from>
    <xdr:ext cx="762000" cy="259045"/>
    <xdr:sp macro="" textlink="">
      <xdr:nvSpPr>
        <xdr:cNvPr id="393" name="テキスト ボックス 392"/>
        <xdr:cNvSpPr txBox="1"/>
      </xdr:nvSpPr>
      <xdr:spPr>
        <a:xfrm>
          <a:off x="939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定年年齢の段階的引き上げにより</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年毎の定年退職者が生じる年度にあたるため、退職手当にかかる人件費が増額したことや物価高騰等の要因により、</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扶助費や扶助費的な補助費等は縮減が容易ではない面があるものの、</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の推進による事務事業の見直しや総人件費の抑制とともに、多様な財源確保などの取組みにより歳入を確保することで、持続可能な財政運営を目指す。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9" name="テキスト ボックス 408"/>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1" name="テキスト ボックス 410"/>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5" name="テキスト ボックス 414"/>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7" name="テキスト ボックス 416"/>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1" name="直線コネクタ 420"/>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2" name="公債費以外最小値テキスト"/>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3" name="直線コネクタ 422"/>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4" name="公債費以外最大値テキスト"/>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5" name="直線コネクタ 424"/>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104140</xdr:rowOff>
    </xdr:from>
    <xdr:to>
      <xdr:col>82</xdr:col>
      <xdr:colOff>107950</xdr:colOff>
      <xdr:row>75</xdr:row>
      <xdr:rowOff>130810</xdr:rowOff>
    </xdr:to>
    <xdr:cxnSp macro="">
      <xdr:nvCxnSpPr>
        <xdr:cNvPr id="426" name="直線コネクタ 425"/>
        <xdr:cNvCxnSpPr/>
      </xdr:nvCxnSpPr>
      <xdr:spPr>
        <a:xfrm>
          <a:off x="15671800" y="1279144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7" name="公債費以外平均値テキスト"/>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28" name="フローチャート: 判断 427"/>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104140</xdr:rowOff>
    </xdr:from>
    <xdr:to>
      <xdr:col>78</xdr:col>
      <xdr:colOff>69850</xdr:colOff>
      <xdr:row>75</xdr:row>
      <xdr:rowOff>8890</xdr:rowOff>
    </xdr:to>
    <xdr:cxnSp macro="">
      <xdr:nvCxnSpPr>
        <xdr:cNvPr id="429" name="直線コネクタ 428"/>
        <xdr:cNvCxnSpPr/>
      </xdr:nvCxnSpPr>
      <xdr:spPr>
        <a:xfrm flipV="1">
          <a:off x="14782800" y="127914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0" name="フローチャート: 判断 429"/>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1" name="テキスト ボックス 430"/>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54610</xdr:rowOff>
    </xdr:from>
    <xdr:to>
      <xdr:col>73</xdr:col>
      <xdr:colOff>180975</xdr:colOff>
      <xdr:row>75</xdr:row>
      <xdr:rowOff>8890</xdr:rowOff>
    </xdr:to>
    <xdr:cxnSp macro="">
      <xdr:nvCxnSpPr>
        <xdr:cNvPr id="432" name="直線コネクタ 431"/>
        <xdr:cNvCxnSpPr/>
      </xdr:nvCxnSpPr>
      <xdr:spPr>
        <a:xfrm>
          <a:off x="13893800" y="1257046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3" name="フローチャート: 判断 432"/>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4" name="テキスト ボックス 433"/>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54610</xdr:rowOff>
    </xdr:from>
    <xdr:to>
      <xdr:col>69</xdr:col>
      <xdr:colOff>92075</xdr:colOff>
      <xdr:row>75</xdr:row>
      <xdr:rowOff>146050</xdr:rowOff>
    </xdr:to>
    <xdr:cxnSp macro="">
      <xdr:nvCxnSpPr>
        <xdr:cNvPr id="435" name="直線コネクタ 434"/>
        <xdr:cNvCxnSpPr/>
      </xdr:nvCxnSpPr>
      <xdr:spPr>
        <a:xfrm flipV="1">
          <a:off x="13004800" y="12570460"/>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6" name="フローチャート: 判断 435"/>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7" name="テキスト ボックス 436"/>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38" name="フローチャート: 判断 437"/>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39" name="テキスト ボックス 438"/>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80010</xdr:rowOff>
    </xdr:from>
    <xdr:to>
      <xdr:col>82</xdr:col>
      <xdr:colOff>158750</xdr:colOff>
      <xdr:row>76</xdr:row>
      <xdr:rowOff>10161</xdr:rowOff>
    </xdr:to>
    <xdr:sp macro="" textlink="">
      <xdr:nvSpPr>
        <xdr:cNvPr id="445" name="楕円 444"/>
        <xdr:cNvSpPr/>
      </xdr:nvSpPr>
      <xdr:spPr>
        <a:xfrm>
          <a:off x="164592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96537</xdr:rowOff>
    </xdr:from>
    <xdr:ext cx="762000" cy="259045"/>
    <xdr:sp macro="" textlink="">
      <xdr:nvSpPr>
        <xdr:cNvPr id="446" name="公債費以外該当値テキスト"/>
        <xdr:cNvSpPr txBox="1"/>
      </xdr:nvSpPr>
      <xdr:spPr>
        <a:xfrm>
          <a:off x="165989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53340</xdr:rowOff>
    </xdr:from>
    <xdr:to>
      <xdr:col>78</xdr:col>
      <xdr:colOff>120650</xdr:colOff>
      <xdr:row>74</xdr:row>
      <xdr:rowOff>154940</xdr:rowOff>
    </xdr:to>
    <xdr:sp macro="" textlink="">
      <xdr:nvSpPr>
        <xdr:cNvPr id="447" name="楕円 446"/>
        <xdr:cNvSpPr/>
      </xdr:nvSpPr>
      <xdr:spPr>
        <a:xfrm>
          <a:off x="15621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165117</xdr:rowOff>
    </xdr:from>
    <xdr:ext cx="736600" cy="259045"/>
    <xdr:sp macro="" textlink="">
      <xdr:nvSpPr>
        <xdr:cNvPr id="448" name="テキスト ボックス 447"/>
        <xdr:cNvSpPr txBox="1"/>
      </xdr:nvSpPr>
      <xdr:spPr>
        <a:xfrm>
          <a:off x="15290800" y="1250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129540</xdr:rowOff>
    </xdr:from>
    <xdr:to>
      <xdr:col>74</xdr:col>
      <xdr:colOff>31750</xdr:colOff>
      <xdr:row>75</xdr:row>
      <xdr:rowOff>59690</xdr:rowOff>
    </xdr:to>
    <xdr:sp macro="" textlink="">
      <xdr:nvSpPr>
        <xdr:cNvPr id="449" name="楕円 448"/>
        <xdr:cNvSpPr/>
      </xdr:nvSpPr>
      <xdr:spPr>
        <a:xfrm>
          <a:off x="14732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69867</xdr:rowOff>
    </xdr:from>
    <xdr:ext cx="762000" cy="259045"/>
    <xdr:sp macro="" textlink="">
      <xdr:nvSpPr>
        <xdr:cNvPr id="450" name="テキスト ボックス 449"/>
        <xdr:cNvSpPr txBox="1"/>
      </xdr:nvSpPr>
      <xdr:spPr>
        <a:xfrm>
          <a:off x="14401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3810</xdr:rowOff>
    </xdr:from>
    <xdr:to>
      <xdr:col>69</xdr:col>
      <xdr:colOff>142875</xdr:colOff>
      <xdr:row>73</xdr:row>
      <xdr:rowOff>105410</xdr:rowOff>
    </xdr:to>
    <xdr:sp macro="" textlink="">
      <xdr:nvSpPr>
        <xdr:cNvPr id="451" name="楕円 450"/>
        <xdr:cNvSpPr/>
      </xdr:nvSpPr>
      <xdr:spPr>
        <a:xfrm>
          <a:off x="13843000" y="1251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115587</xdr:rowOff>
    </xdr:from>
    <xdr:ext cx="762000" cy="259045"/>
    <xdr:sp macro="" textlink="">
      <xdr:nvSpPr>
        <xdr:cNvPr id="452" name="テキスト ボックス 451"/>
        <xdr:cNvSpPr txBox="1"/>
      </xdr:nvSpPr>
      <xdr:spPr>
        <a:xfrm>
          <a:off x="13512800" y="1228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95250</xdr:rowOff>
    </xdr:from>
    <xdr:to>
      <xdr:col>65</xdr:col>
      <xdr:colOff>53975</xdr:colOff>
      <xdr:row>76</xdr:row>
      <xdr:rowOff>25400</xdr:rowOff>
    </xdr:to>
    <xdr:sp macro="" textlink="">
      <xdr:nvSpPr>
        <xdr:cNvPr id="453" name="楕円 452"/>
        <xdr:cNvSpPr/>
      </xdr:nvSpPr>
      <xdr:spPr>
        <a:xfrm>
          <a:off x="12954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10177</xdr:rowOff>
    </xdr:from>
    <xdr:ext cx="762000" cy="259045"/>
    <xdr:sp macro="" textlink="">
      <xdr:nvSpPr>
        <xdr:cNvPr id="454" name="テキスト ボックス 453"/>
        <xdr:cNvSpPr txBox="1"/>
      </xdr:nvSpPr>
      <xdr:spPr>
        <a:xfrm>
          <a:off x="126238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168872</xdr:rowOff>
    </xdr:from>
    <xdr:to>
      <xdr:col>29</xdr:col>
      <xdr:colOff>127000</xdr:colOff>
      <xdr:row>15</xdr:row>
      <xdr:rowOff>170720</xdr:rowOff>
    </xdr:to>
    <xdr:cxnSp macro="">
      <xdr:nvCxnSpPr>
        <xdr:cNvPr id="50" name="直線コネクタ 49"/>
        <xdr:cNvCxnSpPr/>
      </xdr:nvCxnSpPr>
      <xdr:spPr bwMode="auto">
        <a:xfrm flipV="1">
          <a:off x="5003800" y="2616797"/>
          <a:ext cx="647700" cy="173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170720</xdr:rowOff>
    </xdr:from>
    <xdr:to>
      <xdr:col>26</xdr:col>
      <xdr:colOff>50800</xdr:colOff>
      <xdr:row>16</xdr:row>
      <xdr:rowOff>31121</xdr:rowOff>
    </xdr:to>
    <xdr:cxnSp macro="">
      <xdr:nvCxnSpPr>
        <xdr:cNvPr id="53" name="直線コネクタ 52"/>
        <xdr:cNvCxnSpPr/>
      </xdr:nvCxnSpPr>
      <xdr:spPr bwMode="auto">
        <a:xfrm flipV="1">
          <a:off x="4305300" y="2790095"/>
          <a:ext cx="698500" cy="31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31121</xdr:rowOff>
    </xdr:from>
    <xdr:to>
      <xdr:col>22</xdr:col>
      <xdr:colOff>114300</xdr:colOff>
      <xdr:row>16</xdr:row>
      <xdr:rowOff>51905</xdr:rowOff>
    </xdr:to>
    <xdr:cxnSp macro="">
      <xdr:nvCxnSpPr>
        <xdr:cNvPr id="56" name="直線コネクタ 55"/>
        <xdr:cNvCxnSpPr/>
      </xdr:nvCxnSpPr>
      <xdr:spPr bwMode="auto">
        <a:xfrm flipV="1">
          <a:off x="3606800" y="2821946"/>
          <a:ext cx="698500" cy="20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51905</xdr:rowOff>
    </xdr:from>
    <xdr:to>
      <xdr:col>18</xdr:col>
      <xdr:colOff>177800</xdr:colOff>
      <xdr:row>16</xdr:row>
      <xdr:rowOff>72384</xdr:rowOff>
    </xdr:to>
    <xdr:cxnSp macro="">
      <xdr:nvCxnSpPr>
        <xdr:cNvPr id="59" name="直線コネクタ 58"/>
        <xdr:cNvCxnSpPr/>
      </xdr:nvCxnSpPr>
      <xdr:spPr bwMode="auto">
        <a:xfrm flipV="1">
          <a:off x="2908300" y="2842730"/>
          <a:ext cx="698500" cy="20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118072</xdr:rowOff>
    </xdr:from>
    <xdr:to>
      <xdr:col>29</xdr:col>
      <xdr:colOff>177800</xdr:colOff>
      <xdr:row>15</xdr:row>
      <xdr:rowOff>48222</xdr:rowOff>
    </xdr:to>
    <xdr:sp macro="" textlink="">
      <xdr:nvSpPr>
        <xdr:cNvPr id="69" name="楕円 68"/>
        <xdr:cNvSpPr/>
      </xdr:nvSpPr>
      <xdr:spPr bwMode="auto">
        <a:xfrm>
          <a:off x="5600700" y="2565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134599</xdr:rowOff>
    </xdr:from>
    <xdr:ext cx="762000" cy="259045"/>
    <xdr:sp macro="" textlink="">
      <xdr:nvSpPr>
        <xdr:cNvPr id="70" name="人口1人当たり決算額の推移該当値テキスト130"/>
        <xdr:cNvSpPr txBox="1"/>
      </xdr:nvSpPr>
      <xdr:spPr>
        <a:xfrm>
          <a:off x="5740400" y="241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119920</xdr:rowOff>
    </xdr:from>
    <xdr:to>
      <xdr:col>26</xdr:col>
      <xdr:colOff>101600</xdr:colOff>
      <xdr:row>16</xdr:row>
      <xdr:rowOff>50070</xdr:rowOff>
    </xdr:to>
    <xdr:sp macro="" textlink="">
      <xdr:nvSpPr>
        <xdr:cNvPr id="71" name="楕円 70"/>
        <xdr:cNvSpPr/>
      </xdr:nvSpPr>
      <xdr:spPr bwMode="auto">
        <a:xfrm>
          <a:off x="4953000" y="2739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60247</xdr:rowOff>
    </xdr:from>
    <xdr:ext cx="736600" cy="259045"/>
    <xdr:sp macro="" textlink="">
      <xdr:nvSpPr>
        <xdr:cNvPr id="72" name="テキスト ボックス 71"/>
        <xdr:cNvSpPr txBox="1"/>
      </xdr:nvSpPr>
      <xdr:spPr>
        <a:xfrm>
          <a:off x="4622800" y="2508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151771</xdr:rowOff>
    </xdr:from>
    <xdr:to>
      <xdr:col>22</xdr:col>
      <xdr:colOff>165100</xdr:colOff>
      <xdr:row>16</xdr:row>
      <xdr:rowOff>81921</xdr:rowOff>
    </xdr:to>
    <xdr:sp macro="" textlink="">
      <xdr:nvSpPr>
        <xdr:cNvPr id="73" name="楕円 72"/>
        <xdr:cNvSpPr/>
      </xdr:nvSpPr>
      <xdr:spPr bwMode="auto">
        <a:xfrm>
          <a:off x="4254500" y="2771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92098</xdr:rowOff>
    </xdr:from>
    <xdr:ext cx="762000" cy="259045"/>
    <xdr:sp macro="" textlink="">
      <xdr:nvSpPr>
        <xdr:cNvPr id="74" name="テキスト ボックス 73"/>
        <xdr:cNvSpPr txBox="1"/>
      </xdr:nvSpPr>
      <xdr:spPr>
        <a:xfrm>
          <a:off x="3924300" y="254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1105</xdr:rowOff>
    </xdr:from>
    <xdr:to>
      <xdr:col>19</xdr:col>
      <xdr:colOff>38100</xdr:colOff>
      <xdr:row>16</xdr:row>
      <xdr:rowOff>102705</xdr:rowOff>
    </xdr:to>
    <xdr:sp macro="" textlink="">
      <xdr:nvSpPr>
        <xdr:cNvPr id="75" name="楕円 74"/>
        <xdr:cNvSpPr/>
      </xdr:nvSpPr>
      <xdr:spPr bwMode="auto">
        <a:xfrm>
          <a:off x="3556000" y="2791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112882</xdr:rowOff>
    </xdr:from>
    <xdr:ext cx="762000" cy="259045"/>
    <xdr:sp macro="" textlink="">
      <xdr:nvSpPr>
        <xdr:cNvPr id="76" name="テキスト ボックス 75"/>
        <xdr:cNvSpPr txBox="1"/>
      </xdr:nvSpPr>
      <xdr:spPr>
        <a:xfrm>
          <a:off x="3225800" y="256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21584</xdr:rowOff>
    </xdr:from>
    <xdr:to>
      <xdr:col>15</xdr:col>
      <xdr:colOff>101600</xdr:colOff>
      <xdr:row>16</xdr:row>
      <xdr:rowOff>123184</xdr:rowOff>
    </xdr:to>
    <xdr:sp macro="" textlink="">
      <xdr:nvSpPr>
        <xdr:cNvPr id="77" name="楕円 76"/>
        <xdr:cNvSpPr/>
      </xdr:nvSpPr>
      <xdr:spPr bwMode="auto">
        <a:xfrm>
          <a:off x="2857500" y="2812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133361</xdr:rowOff>
    </xdr:from>
    <xdr:ext cx="762000" cy="259045"/>
    <xdr:sp macro="" textlink="">
      <xdr:nvSpPr>
        <xdr:cNvPr id="78" name="テキスト ボックス 77"/>
        <xdr:cNvSpPr txBox="1"/>
      </xdr:nvSpPr>
      <xdr:spPr>
        <a:xfrm>
          <a:off x="2527300" y="2581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38793</xdr:rowOff>
    </xdr:from>
    <xdr:to>
      <xdr:col>29</xdr:col>
      <xdr:colOff>127000</xdr:colOff>
      <xdr:row>35</xdr:row>
      <xdr:rowOff>49309</xdr:rowOff>
    </xdr:to>
    <xdr:cxnSp macro="">
      <xdr:nvCxnSpPr>
        <xdr:cNvPr id="113" name="直線コネクタ 112"/>
        <xdr:cNvCxnSpPr/>
      </xdr:nvCxnSpPr>
      <xdr:spPr bwMode="auto">
        <a:xfrm flipV="1">
          <a:off x="5003800" y="6649143"/>
          <a:ext cx="647700" cy="10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30662</xdr:rowOff>
    </xdr:from>
    <xdr:to>
      <xdr:col>26</xdr:col>
      <xdr:colOff>50800</xdr:colOff>
      <xdr:row>35</xdr:row>
      <xdr:rowOff>49309</xdr:rowOff>
    </xdr:to>
    <xdr:cxnSp macro="">
      <xdr:nvCxnSpPr>
        <xdr:cNvPr id="116" name="直線コネクタ 115"/>
        <xdr:cNvCxnSpPr/>
      </xdr:nvCxnSpPr>
      <xdr:spPr bwMode="auto">
        <a:xfrm>
          <a:off x="4305300" y="6641012"/>
          <a:ext cx="698500" cy="18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30662</xdr:rowOff>
    </xdr:from>
    <xdr:to>
      <xdr:col>22</xdr:col>
      <xdr:colOff>114300</xdr:colOff>
      <xdr:row>35</xdr:row>
      <xdr:rowOff>127098</xdr:rowOff>
    </xdr:to>
    <xdr:cxnSp macro="">
      <xdr:nvCxnSpPr>
        <xdr:cNvPr id="119" name="直線コネクタ 118"/>
        <xdr:cNvCxnSpPr/>
      </xdr:nvCxnSpPr>
      <xdr:spPr bwMode="auto">
        <a:xfrm flipV="1">
          <a:off x="3606800" y="6641012"/>
          <a:ext cx="698500" cy="964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124388</xdr:rowOff>
    </xdr:from>
    <xdr:to>
      <xdr:col>18</xdr:col>
      <xdr:colOff>177800</xdr:colOff>
      <xdr:row>35</xdr:row>
      <xdr:rowOff>127098</xdr:rowOff>
    </xdr:to>
    <xdr:cxnSp macro="">
      <xdr:nvCxnSpPr>
        <xdr:cNvPr id="122" name="直線コネクタ 121"/>
        <xdr:cNvCxnSpPr/>
      </xdr:nvCxnSpPr>
      <xdr:spPr bwMode="auto">
        <a:xfrm>
          <a:off x="2908300" y="6734738"/>
          <a:ext cx="698500" cy="2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330893</xdr:rowOff>
    </xdr:from>
    <xdr:to>
      <xdr:col>29</xdr:col>
      <xdr:colOff>177800</xdr:colOff>
      <xdr:row>35</xdr:row>
      <xdr:rowOff>89593</xdr:rowOff>
    </xdr:to>
    <xdr:sp macro="" textlink="">
      <xdr:nvSpPr>
        <xdr:cNvPr id="132" name="楕円 131"/>
        <xdr:cNvSpPr/>
      </xdr:nvSpPr>
      <xdr:spPr bwMode="auto">
        <a:xfrm>
          <a:off x="5600700" y="6598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175970</xdr:rowOff>
    </xdr:from>
    <xdr:ext cx="762000" cy="259045"/>
    <xdr:sp macro="" textlink="">
      <xdr:nvSpPr>
        <xdr:cNvPr id="133" name="人口1人当たり決算額の推移該当値テキスト445"/>
        <xdr:cNvSpPr txBox="1"/>
      </xdr:nvSpPr>
      <xdr:spPr>
        <a:xfrm>
          <a:off x="5740400" y="644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341409</xdr:rowOff>
    </xdr:from>
    <xdr:to>
      <xdr:col>26</xdr:col>
      <xdr:colOff>101600</xdr:colOff>
      <xdr:row>35</xdr:row>
      <xdr:rowOff>100109</xdr:rowOff>
    </xdr:to>
    <xdr:sp macro="" textlink="">
      <xdr:nvSpPr>
        <xdr:cNvPr id="134" name="楕円 133"/>
        <xdr:cNvSpPr/>
      </xdr:nvSpPr>
      <xdr:spPr bwMode="auto">
        <a:xfrm>
          <a:off x="4953000" y="6608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110286</xdr:rowOff>
    </xdr:from>
    <xdr:ext cx="736600" cy="259045"/>
    <xdr:sp macro="" textlink="">
      <xdr:nvSpPr>
        <xdr:cNvPr id="135" name="テキスト ボックス 134"/>
        <xdr:cNvSpPr txBox="1"/>
      </xdr:nvSpPr>
      <xdr:spPr>
        <a:xfrm>
          <a:off x="4622800" y="63777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322762</xdr:rowOff>
    </xdr:from>
    <xdr:to>
      <xdr:col>22</xdr:col>
      <xdr:colOff>165100</xdr:colOff>
      <xdr:row>35</xdr:row>
      <xdr:rowOff>81462</xdr:rowOff>
    </xdr:to>
    <xdr:sp macro="" textlink="">
      <xdr:nvSpPr>
        <xdr:cNvPr id="136" name="楕円 135"/>
        <xdr:cNvSpPr/>
      </xdr:nvSpPr>
      <xdr:spPr bwMode="auto">
        <a:xfrm>
          <a:off x="4254500" y="6590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91638</xdr:rowOff>
    </xdr:from>
    <xdr:ext cx="762000" cy="259045"/>
    <xdr:sp macro="" textlink="">
      <xdr:nvSpPr>
        <xdr:cNvPr id="137" name="テキスト ボックス 136"/>
        <xdr:cNvSpPr txBox="1"/>
      </xdr:nvSpPr>
      <xdr:spPr>
        <a:xfrm>
          <a:off x="3924300" y="635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76298</xdr:rowOff>
    </xdr:from>
    <xdr:to>
      <xdr:col>19</xdr:col>
      <xdr:colOff>38100</xdr:colOff>
      <xdr:row>35</xdr:row>
      <xdr:rowOff>177898</xdr:rowOff>
    </xdr:to>
    <xdr:sp macro="" textlink="">
      <xdr:nvSpPr>
        <xdr:cNvPr id="138" name="楕円 137"/>
        <xdr:cNvSpPr/>
      </xdr:nvSpPr>
      <xdr:spPr bwMode="auto">
        <a:xfrm>
          <a:off x="3556000" y="6686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188075</xdr:rowOff>
    </xdr:from>
    <xdr:ext cx="762000" cy="259045"/>
    <xdr:sp macro="" textlink="">
      <xdr:nvSpPr>
        <xdr:cNvPr id="139" name="テキスト ボックス 138"/>
        <xdr:cNvSpPr txBox="1"/>
      </xdr:nvSpPr>
      <xdr:spPr>
        <a:xfrm>
          <a:off x="3225800" y="645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73588</xdr:rowOff>
    </xdr:from>
    <xdr:to>
      <xdr:col>15</xdr:col>
      <xdr:colOff>101600</xdr:colOff>
      <xdr:row>35</xdr:row>
      <xdr:rowOff>175188</xdr:rowOff>
    </xdr:to>
    <xdr:sp macro="" textlink="">
      <xdr:nvSpPr>
        <xdr:cNvPr id="140" name="楕円 139"/>
        <xdr:cNvSpPr/>
      </xdr:nvSpPr>
      <xdr:spPr bwMode="auto">
        <a:xfrm>
          <a:off x="2857500" y="6683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185365</xdr:rowOff>
    </xdr:from>
    <xdr:ext cx="762000" cy="259045"/>
    <xdr:sp macro="" textlink="">
      <xdr:nvSpPr>
        <xdr:cNvPr id="141" name="テキスト ボックス 140"/>
        <xdr:cNvSpPr txBox="1"/>
      </xdr:nvSpPr>
      <xdr:spPr>
        <a:xfrm>
          <a:off x="2527300" y="6452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8663</xdr:rowOff>
    </xdr:from>
    <xdr:to>
      <xdr:col>24</xdr:col>
      <xdr:colOff>63500</xdr:colOff>
      <xdr:row>34</xdr:row>
      <xdr:rowOff>60653</xdr:rowOff>
    </xdr:to>
    <xdr:cxnSp macro="">
      <xdr:nvCxnSpPr>
        <xdr:cNvPr id="63" name="直線コネクタ 62"/>
        <xdr:cNvCxnSpPr/>
      </xdr:nvCxnSpPr>
      <xdr:spPr>
        <a:xfrm flipV="1">
          <a:off x="3797300" y="5666513"/>
          <a:ext cx="838200" cy="22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17138</xdr:rowOff>
    </xdr:from>
    <xdr:to>
      <xdr:col>19</xdr:col>
      <xdr:colOff>177800</xdr:colOff>
      <xdr:row>34</xdr:row>
      <xdr:rowOff>60653</xdr:rowOff>
    </xdr:to>
    <xdr:cxnSp macro="">
      <xdr:nvCxnSpPr>
        <xdr:cNvPr id="66" name="直線コネクタ 65"/>
        <xdr:cNvCxnSpPr/>
      </xdr:nvCxnSpPr>
      <xdr:spPr>
        <a:xfrm>
          <a:off x="2908300" y="5846438"/>
          <a:ext cx="889000" cy="4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17138</xdr:rowOff>
    </xdr:from>
    <xdr:to>
      <xdr:col>15</xdr:col>
      <xdr:colOff>50800</xdr:colOff>
      <xdr:row>34</xdr:row>
      <xdr:rowOff>24943</xdr:rowOff>
    </xdr:to>
    <xdr:cxnSp macro="">
      <xdr:nvCxnSpPr>
        <xdr:cNvPr id="69" name="直線コネクタ 68"/>
        <xdr:cNvCxnSpPr/>
      </xdr:nvCxnSpPr>
      <xdr:spPr>
        <a:xfrm flipV="1">
          <a:off x="2019300" y="5846438"/>
          <a:ext cx="8890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7716</xdr:rowOff>
    </xdr:from>
    <xdr:to>
      <xdr:col>10</xdr:col>
      <xdr:colOff>114300</xdr:colOff>
      <xdr:row>34</xdr:row>
      <xdr:rowOff>24943</xdr:rowOff>
    </xdr:to>
    <xdr:cxnSp macro="">
      <xdr:nvCxnSpPr>
        <xdr:cNvPr id="72" name="直線コネクタ 71"/>
        <xdr:cNvCxnSpPr/>
      </xdr:nvCxnSpPr>
      <xdr:spPr>
        <a:xfrm>
          <a:off x="1130300" y="5837016"/>
          <a:ext cx="889000" cy="17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129313</xdr:rowOff>
    </xdr:from>
    <xdr:to>
      <xdr:col>24</xdr:col>
      <xdr:colOff>114300</xdr:colOff>
      <xdr:row>33</xdr:row>
      <xdr:rowOff>59463</xdr:rowOff>
    </xdr:to>
    <xdr:sp macro="" textlink="">
      <xdr:nvSpPr>
        <xdr:cNvPr id="82" name="楕円 81"/>
        <xdr:cNvSpPr/>
      </xdr:nvSpPr>
      <xdr:spPr>
        <a:xfrm>
          <a:off x="4584700" y="561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152190</xdr:rowOff>
    </xdr:from>
    <xdr:ext cx="599010" cy="259045"/>
    <xdr:sp macro="" textlink="">
      <xdr:nvSpPr>
        <xdr:cNvPr id="83" name="人件費該当値テキスト"/>
        <xdr:cNvSpPr txBox="1"/>
      </xdr:nvSpPr>
      <xdr:spPr>
        <a:xfrm>
          <a:off x="4686300" y="546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9853</xdr:rowOff>
    </xdr:from>
    <xdr:to>
      <xdr:col>20</xdr:col>
      <xdr:colOff>38100</xdr:colOff>
      <xdr:row>34</xdr:row>
      <xdr:rowOff>111453</xdr:rowOff>
    </xdr:to>
    <xdr:sp macro="" textlink="">
      <xdr:nvSpPr>
        <xdr:cNvPr id="84" name="楕円 83"/>
        <xdr:cNvSpPr/>
      </xdr:nvSpPr>
      <xdr:spPr>
        <a:xfrm>
          <a:off x="3746500" y="583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127980</xdr:rowOff>
    </xdr:from>
    <xdr:ext cx="534377" cy="259045"/>
    <xdr:sp macro="" textlink="">
      <xdr:nvSpPr>
        <xdr:cNvPr id="85" name="テキスト ボックス 84"/>
        <xdr:cNvSpPr txBox="1"/>
      </xdr:nvSpPr>
      <xdr:spPr>
        <a:xfrm>
          <a:off x="3530111" y="561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137788</xdr:rowOff>
    </xdr:from>
    <xdr:to>
      <xdr:col>15</xdr:col>
      <xdr:colOff>101600</xdr:colOff>
      <xdr:row>34</xdr:row>
      <xdr:rowOff>67938</xdr:rowOff>
    </xdr:to>
    <xdr:sp macro="" textlink="">
      <xdr:nvSpPr>
        <xdr:cNvPr id="86" name="楕円 85"/>
        <xdr:cNvSpPr/>
      </xdr:nvSpPr>
      <xdr:spPr>
        <a:xfrm>
          <a:off x="2857500" y="579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84465</xdr:rowOff>
    </xdr:from>
    <xdr:ext cx="534377" cy="259045"/>
    <xdr:sp macro="" textlink="">
      <xdr:nvSpPr>
        <xdr:cNvPr id="87" name="テキスト ボックス 86"/>
        <xdr:cNvSpPr txBox="1"/>
      </xdr:nvSpPr>
      <xdr:spPr>
        <a:xfrm>
          <a:off x="2641111" y="557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145593</xdr:rowOff>
    </xdr:from>
    <xdr:to>
      <xdr:col>10</xdr:col>
      <xdr:colOff>165100</xdr:colOff>
      <xdr:row>34</xdr:row>
      <xdr:rowOff>75743</xdr:rowOff>
    </xdr:to>
    <xdr:sp macro="" textlink="">
      <xdr:nvSpPr>
        <xdr:cNvPr id="88" name="楕円 87"/>
        <xdr:cNvSpPr/>
      </xdr:nvSpPr>
      <xdr:spPr>
        <a:xfrm>
          <a:off x="1968500" y="580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92270</xdr:rowOff>
    </xdr:from>
    <xdr:ext cx="534377" cy="259045"/>
    <xdr:sp macro="" textlink="">
      <xdr:nvSpPr>
        <xdr:cNvPr id="89" name="テキスト ボックス 88"/>
        <xdr:cNvSpPr txBox="1"/>
      </xdr:nvSpPr>
      <xdr:spPr>
        <a:xfrm>
          <a:off x="1752111" y="557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128366</xdr:rowOff>
    </xdr:from>
    <xdr:to>
      <xdr:col>6</xdr:col>
      <xdr:colOff>38100</xdr:colOff>
      <xdr:row>34</xdr:row>
      <xdr:rowOff>58516</xdr:rowOff>
    </xdr:to>
    <xdr:sp macro="" textlink="">
      <xdr:nvSpPr>
        <xdr:cNvPr id="90" name="楕円 89"/>
        <xdr:cNvSpPr/>
      </xdr:nvSpPr>
      <xdr:spPr>
        <a:xfrm>
          <a:off x="1079500" y="578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75043</xdr:rowOff>
    </xdr:from>
    <xdr:ext cx="534377" cy="259045"/>
    <xdr:sp macro="" textlink="">
      <xdr:nvSpPr>
        <xdr:cNvPr id="91" name="テキスト ボックス 90"/>
        <xdr:cNvSpPr txBox="1"/>
      </xdr:nvSpPr>
      <xdr:spPr>
        <a:xfrm>
          <a:off x="863111" y="5561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43524</xdr:rowOff>
    </xdr:from>
    <xdr:to>
      <xdr:col>24</xdr:col>
      <xdr:colOff>63500</xdr:colOff>
      <xdr:row>56</xdr:row>
      <xdr:rowOff>124112</xdr:rowOff>
    </xdr:to>
    <xdr:cxnSp macro="">
      <xdr:nvCxnSpPr>
        <xdr:cNvPr id="123" name="直線コネクタ 122"/>
        <xdr:cNvCxnSpPr/>
      </xdr:nvCxnSpPr>
      <xdr:spPr>
        <a:xfrm flipV="1">
          <a:off x="3797300" y="9644724"/>
          <a:ext cx="838200" cy="8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124112</xdr:rowOff>
    </xdr:from>
    <xdr:to>
      <xdr:col>19</xdr:col>
      <xdr:colOff>177800</xdr:colOff>
      <xdr:row>56</xdr:row>
      <xdr:rowOff>137251</xdr:rowOff>
    </xdr:to>
    <xdr:cxnSp macro="">
      <xdr:nvCxnSpPr>
        <xdr:cNvPr id="126" name="直線コネクタ 125"/>
        <xdr:cNvCxnSpPr/>
      </xdr:nvCxnSpPr>
      <xdr:spPr>
        <a:xfrm flipV="1">
          <a:off x="2908300" y="9725312"/>
          <a:ext cx="889000" cy="1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137251</xdr:rowOff>
    </xdr:from>
    <xdr:to>
      <xdr:col>15</xdr:col>
      <xdr:colOff>50800</xdr:colOff>
      <xdr:row>57</xdr:row>
      <xdr:rowOff>15711</xdr:rowOff>
    </xdr:to>
    <xdr:cxnSp macro="">
      <xdr:nvCxnSpPr>
        <xdr:cNvPr id="129" name="直線コネクタ 128"/>
        <xdr:cNvCxnSpPr/>
      </xdr:nvCxnSpPr>
      <xdr:spPr>
        <a:xfrm flipV="1">
          <a:off x="2019300" y="9738451"/>
          <a:ext cx="889000" cy="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15711</xdr:rowOff>
    </xdr:from>
    <xdr:to>
      <xdr:col>10</xdr:col>
      <xdr:colOff>114300</xdr:colOff>
      <xdr:row>57</xdr:row>
      <xdr:rowOff>71904</xdr:rowOff>
    </xdr:to>
    <xdr:cxnSp macro="">
      <xdr:nvCxnSpPr>
        <xdr:cNvPr id="132" name="直線コネクタ 131"/>
        <xdr:cNvCxnSpPr/>
      </xdr:nvCxnSpPr>
      <xdr:spPr>
        <a:xfrm flipV="1">
          <a:off x="1130300" y="9788361"/>
          <a:ext cx="889000" cy="5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164174</xdr:rowOff>
    </xdr:from>
    <xdr:to>
      <xdr:col>24</xdr:col>
      <xdr:colOff>114300</xdr:colOff>
      <xdr:row>56</xdr:row>
      <xdr:rowOff>94324</xdr:rowOff>
    </xdr:to>
    <xdr:sp macro="" textlink="">
      <xdr:nvSpPr>
        <xdr:cNvPr id="142" name="楕円 141"/>
        <xdr:cNvSpPr/>
      </xdr:nvSpPr>
      <xdr:spPr>
        <a:xfrm>
          <a:off x="4584700" y="959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15601</xdr:rowOff>
    </xdr:from>
    <xdr:ext cx="534377" cy="259045"/>
    <xdr:sp macro="" textlink="">
      <xdr:nvSpPr>
        <xdr:cNvPr id="143" name="物件費該当値テキスト"/>
        <xdr:cNvSpPr txBox="1"/>
      </xdr:nvSpPr>
      <xdr:spPr>
        <a:xfrm>
          <a:off x="4686300" y="944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73312</xdr:rowOff>
    </xdr:from>
    <xdr:to>
      <xdr:col>20</xdr:col>
      <xdr:colOff>38100</xdr:colOff>
      <xdr:row>57</xdr:row>
      <xdr:rowOff>3462</xdr:rowOff>
    </xdr:to>
    <xdr:sp macro="" textlink="">
      <xdr:nvSpPr>
        <xdr:cNvPr id="144" name="楕円 143"/>
        <xdr:cNvSpPr/>
      </xdr:nvSpPr>
      <xdr:spPr>
        <a:xfrm>
          <a:off x="3746500" y="967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19989</xdr:rowOff>
    </xdr:from>
    <xdr:ext cx="534377" cy="259045"/>
    <xdr:sp macro="" textlink="">
      <xdr:nvSpPr>
        <xdr:cNvPr id="145" name="テキスト ボックス 144"/>
        <xdr:cNvSpPr txBox="1"/>
      </xdr:nvSpPr>
      <xdr:spPr>
        <a:xfrm>
          <a:off x="3530111" y="944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86451</xdr:rowOff>
    </xdr:from>
    <xdr:to>
      <xdr:col>15</xdr:col>
      <xdr:colOff>101600</xdr:colOff>
      <xdr:row>57</xdr:row>
      <xdr:rowOff>16601</xdr:rowOff>
    </xdr:to>
    <xdr:sp macro="" textlink="">
      <xdr:nvSpPr>
        <xdr:cNvPr id="146" name="楕円 145"/>
        <xdr:cNvSpPr/>
      </xdr:nvSpPr>
      <xdr:spPr>
        <a:xfrm>
          <a:off x="2857500" y="968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7728</xdr:rowOff>
    </xdr:from>
    <xdr:ext cx="534377" cy="259045"/>
    <xdr:sp macro="" textlink="">
      <xdr:nvSpPr>
        <xdr:cNvPr id="147" name="テキスト ボックス 146"/>
        <xdr:cNvSpPr txBox="1"/>
      </xdr:nvSpPr>
      <xdr:spPr>
        <a:xfrm>
          <a:off x="2641111" y="978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136361</xdr:rowOff>
    </xdr:from>
    <xdr:to>
      <xdr:col>10</xdr:col>
      <xdr:colOff>165100</xdr:colOff>
      <xdr:row>57</xdr:row>
      <xdr:rowOff>66511</xdr:rowOff>
    </xdr:to>
    <xdr:sp macro="" textlink="">
      <xdr:nvSpPr>
        <xdr:cNvPr id="148" name="楕円 147"/>
        <xdr:cNvSpPr/>
      </xdr:nvSpPr>
      <xdr:spPr>
        <a:xfrm>
          <a:off x="1968500" y="973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57638</xdr:rowOff>
    </xdr:from>
    <xdr:ext cx="534377" cy="259045"/>
    <xdr:sp macro="" textlink="">
      <xdr:nvSpPr>
        <xdr:cNvPr id="149" name="テキスト ボックス 148"/>
        <xdr:cNvSpPr txBox="1"/>
      </xdr:nvSpPr>
      <xdr:spPr>
        <a:xfrm>
          <a:off x="1752111" y="983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21104</xdr:rowOff>
    </xdr:from>
    <xdr:to>
      <xdr:col>6</xdr:col>
      <xdr:colOff>38100</xdr:colOff>
      <xdr:row>57</xdr:row>
      <xdr:rowOff>122704</xdr:rowOff>
    </xdr:to>
    <xdr:sp macro="" textlink="">
      <xdr:nvSpPr>
        <xdr:cNvPr id="150" name="楕円 149"/>
        <xdr:cNvSpPr/>
      </xdr:nvSpPr>
      <xdr:spPr>
        <a:xfrm>
          <a:off x="1079500" y="979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113831</xdr:rowOff>
    </xdr:from>
    <xdr:ext cx="534377" cy="259045"/>
    <xdr:sp macro="" textlink="">
      <xdr:nvSpPr>
        <xdr:cNvPr id="151" name="テキスト ボックス 150"/>
        <xdr:cNvSpPr txBox="1"/>
      </xdr:nvSpPr>
      <xdr:spPr>
        <a:xfrm>
          <a:off x="863111" y="988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66663</xdr:rowOff>
    </xdr:from>
    <xdr:to>
      <xdr:col>24</xdr:col>
      <xdr:colOff>63500</xdr:colOff>
      <xdr:row>77</xdr:row>
      <xdr:rowOff>85407</xdr:rowOff>
    </xdr:to>
    <xdr:cxnSp macro="">
      <xdr:nvCxnSpPr>
        <xdr:cNvPr id="180" name="直線コネクタ 179"/>
        <xdr:cNvCxnSpPr/>
      </xdr:nvCxnSpPr>
      <xdr:spPr>
        <a:xfrm flipV="1">
          <a:off x="3797300" y="13268313"/>
          <a:ext cx="838200" cy="1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85407</xdr:rowOff>
    </xdr:from>
    <xdr:to>
      <xdr:col>19</xdr:col>
      <xdr:colOff>177800</xdr:colOff>
      <xdr:row>77</xdr:row>
      <xdr:rowOff>113601</xdr:rowOff>
    </xdr:to>
    <xdr:cxnSp macro="">
      <xdr:nvCxnSpPr>
        <xdr:cNvPr id="183" name="直線コネクタ 182"/>
        <xdr:cNvCxnSpPr/>
      </xdr:nvCxnSpPr>
      <xdr:spPr>
        <a:xfrm flipV="1">
          <a:off x="2908300" y="13287057"/>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95390</xdr:rowOff>
    </xdr:from>
    <xdr:to>
      <xdr:col>15</xdr:col>
      <xdr:colOff>50800</xdr:colOff>
      <xdr:row>77</xdr:row>
      <xdr:rowOff>113601</xdr:rowOff>
    </xdr:to>
    <xdr:cxnSp macro="">
      <xdr:nvCxnSpPr>
        <xdr:cNvPr id="186" name="直線コネクタ 185"/>
        <xdr:cNvCxnSpPr/>
      </xdr:nvCxnSpPr>
      <xdr:spPr>
        <a:xfrm>
          <a:off x="2019300" y="13297040"/>
          <a:ext cx="889000" cy="18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95390</xdr:rowOff>
    </xdr:from>
    <xdr:to>
      <xdr:col>10</xdr:col>
      <xdr:colOff>114300</xdr:colOff>
      <xdr:row>77</xdr:row>
      <xdr:rowOff>109562</xdr:rowOff>
    </xdr:to>
    <xdr:cxnSp macro="">
      <xdr:nvCxnSpPr>
        <xdr:cNvPr id="189" name="直線コネクタ 188"/>
        <xdr:cNvCxnSpPr/>
      </xdr:nvCxnSpPr>
      <xdr:spPr>
        <a:xfrm flipV="1">
          <a:off x="1130300" y="13297040"/>
          <a:ext cx="889000" cy="1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15863</xdr:rowOff>
    </xdr:from>
    <xdr:to>
      <xdr:col>24</xdr:col>
      <xdr:colOff>114300</xdr:colOff>
      <xdr:row>77</xdr:row>
      <xdr:rowOff>117463</xdr:rowOff>
    </xdr:to>
    <xdr:sp macro="" textlink="">
      <xdr:nvSpPr>
        <xdr:cNvPr id="199" name="楕円 198"/>
        <xdr:cNvSpPr/>
      </xdr:nvSpPr>
      <xdr:spPr>
        <a:xfrm>
          <a:off x="4584700" y="1321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38740</xdr:rowOff>
    </xdr:from>
    <xdr:ext cx="469744" cy="259045"/>
    <xdr:sp macro="" textlink="">
      <xdr:nvSpPr>
        <xdr:cNvPr id="200" name="維持補修費該当値テキスト"/>
        <xdr:cNvSpPr txBox="1"/>
      </xdr:nvSpPr>
      <xdr:spPr>
        <a:xfrm>
          <a:off x="4686300" y="13068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34607</xdr:rowOff>
    </xdr:from>
    <xdr:to>
      <xdr:col>20</xdr:col>
      <xdr:colOff>38100</xdr:colOff>
      <xdr:row>77</xdr:row>
      <xdr:rowOff>136207</xdr:rowOff>
    </xdr:to>
    <xdr:sp macro="" textlink="">
      <xdr:nvSpPr>
        <xdr:cNvPr id="201" name="楕円 200"/>
        <xdr:cNvSpPr/>
      </xdr:nvSpPr>
      <xdr:spPr>
        <a:xfrm>
          <a:off x="3746500" y="1323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152734</xdr:rowOff>
    </xdr:from>
    <xdr:ext cx="469744" cy="259045"/>
    <xdr:sp macro="" textlink="">
      <xdr:nvSpPr>
        <xdr:cNvPr id="202" name="テキスト ボックス 201"/>
        <xdr:cNvSpPr txBox="1"/>
      </xdr:nvSpPr>
      <xdr:spPr>
        <a:xfrm>
          <a:off x="3562428" y="13011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62801</xdr:rowOff>
    </xdr:from>
    <xdr:to>
      <xdr:col>15</xdr:col>
      <xdr:colOff>101600</xdr:colOff>
      <xdr:row>77</xdr:row>
      <xdr:rowOff>164401</xdr:rowOff>
    </xdr:to>
    <xdr:sp macro="" textlink="">
      <xdr:nvSpPr>
        <xdr:cNvPr id="203" name="楕円 202"/>
        <xdr:cNvSpPr/>
      </xdr:nvSpPr>
      <xdr:spPr>
        <a:xfrm>
          <a:off x="2857500" y="1326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9478</xdr:rowOff>
    </xdr:from>
    <xdr:ext cx="469744" cy="259045"/>
    <xdr:sp macro="" textlink="">
      <xdr:nvSpPr>
        <xdr:cNvPr id="204" name="テキスト ボックス 203"/>
        <xdr:cNvSpPr txBox="1"/>
      </xdr:nvSpPr>
      <xdr:spPr>
        <a:xfrm>
          <a:off x="2673428" y="1303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44590</xdr:rowOff>
    </xdr:from>
    <xdr:to>
      <xdr:col>10</xdr:col>
      <xdr:colOff>165100</xdr:colOff>
      <xdr:row>77</xdr:row>
      <xdr:rowOff>146190</xdr:rowOff>
    </xdr:to>
    <xdr:sp macro="" textlink="">
      <xdr:nvSpPr>
        <xdr:cNvPr id="205" name="楕円 204"/>
        <xdr:cNvSpPr/>
      </xdr:nvSpPr>
      <xdr:spPr>
        <a:xfrm>
          <a:off x="1968500" y="132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162717</xdr:rowOff>
    </xdr:from>
    <xdr:ext cx="469744" cy="259045"/>
    <xdr:sp macro="" textlink="">
      <xdr:nvSpPr>
        <xdr:cNvPr id="206" name="テキスト ボックス 205"/>
        <xdr:cNvSpPr txBox="1"/>
      </xdr:nvSpPr>
      <xdr:spPr>
        <a:xfrm>
          <a:off x="1784428" y="130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58762</xdr:rowOff>
    </xdr:from>
    <xdr:to>
      <xdr:col>6</xdr:col>
      <xdr:colOff>38100</xdr:colOff>
      <xdr:row>77</xdr:row>
      <xdr:rowOff>160362</xdr:rowOff>
    </xdr:to>
    <xdr:sp macro="" textlink="">
      <xdr:nvSpPr>
        <xdr:cNvPr id="207" name="楕円 206"/>
        <xdr:cNvSpPr/>
      </xdr:nvSpPr>
      <xdr:spPr>
        <a:xfrm>
          <a:off x="1079500" y="1326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5439</xdr:rowOff>
    </xdr:from>
    <xdr:ext cx="469744" cy="259045"/>
    <xdr:sp macro="" textlink="">
      <xdr:nvSpPr>
        <xdr:cNvPr id="208" name="テキスト ボックス 207"/>
        <xdr:cNvSpPr txBox="1"/>
      </xdr:nvSpPr>
      <xdr:spPr>
        <a:xfrm>
          <a:off x="895428" y="1303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151600</xdr:rowOff>
    </xdr:from>
    <xdr:to>
      <xdr:col>24</xdr:col>
      <xdr:colOff>63500</xdr:colOff>
      <xdr:row>97</xdr:row>
      <xdr:rowOff>29972</xdr:rowOff>
    </xdr:to>
    <xdr:cxnSp macro="">
      <xdr:nvCxnSpPr>
        <xdr:cNvPr id="238" name="直線コネクタ 237"/>
        <xdr:cNvCxnSpPr/>
      </xdr:nvCxnSpPr>
      <xdr:spPr>
        <a:xfrm flipV="1">
          <a:off x="3797300" y="16439350"/>
          <a:ext cx="838200" cy="22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29972</xdr:rowOff>
    </xdr:from>
    <xdr:to>
      <xdr:col>19</xdr:col>
      <xdr:colOff>177800</xdr:colOff>
      <xdr:row>97</xdr:row>
      <xdr:rowOff>61049</xdr:rowOff>
    </xdr:to>
    <xdr:cxnSp macro="">
      <xdr:nvCxnSpPr>
        <xdr:cNvPr id="241" name="直線コネクタ 240"/>
        <xdr:cNvCxnSpPr/>
      </xdr:nvCxnSpPr>
      <xdr:spPr>
        <a:xfrm flipV="1">
          <a:off x="2908300" y="16660622"/>
          <a:ext cx="889000" cy="3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113131</xdr:rowOff>
    </xdr:from>
    <xdr:to>
      <xdr:col>15</xdr:col>
      <xdr:colOff>50800</xdr:colOff>
      <xdr:row>97</xdr:row>
      <xdr:rowOff>61049</xdr:rowOff>
    </xdr:to>
    <xdr:cxnSp macro="">
      <xdr:nvCxnSpPr>
        <xdr:cNvPr id="244" name="直線コネクタ 243"/>
        <xdr:cNvCxnSpPr/>
      </xdr:nvCxnSpPr>
      <xdr:spPr>
        <a:xfrm>
          <a:off x="2019300" y="16572331"/>
          <a:ext cx="889000" cy="11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113131</xdr:rowOff>
    </xdr:from>
    <xdr:to>
      <xdr:col>10</xdr:col>
      <xdr:colOff>114300</xdr:colOff>
      <xdr:row>98</xdr:row>
      <xdr:rowOff>22289</xdr:rowOff>
    </xdr:to>
    <xdr:cxnSp macro="">
      <xdr:nvCxnSpPr>
        <xdr:cNvPr id="247" name="直線コネクタ 246"/>
        <xdr:cNvCxnSpPr/>
      </xdr:nvCxnSpPr>
      <xdr:spPr>
        <a:xfrm flipV="1">
          <a:off x="1130300" y="16572331"/>
          <a:ext cx="889000" cy="25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100800</xdr:rowOff>
    </xdr:from>
    <xdr:to>
      <xdr:col>24</xdr:col>
      <xdr:colOff>114300</xdr:colOff>
      <xdr:row>96</xdr:row>
      <xdr:rowOff>30950</xdr:rowOff>
    </xdr:to>
    <xdr:sp macro="" textlink="">
      <xdr:nvSpPr>
        <xdr:cNvPr id="257" name="楕円 256"/>
        <xdr:cNvSpPr/>
      </xdr:nvSpPr>
      <xdr:spPr>
        <a:xfrm>
          <a:off x="4584700" y="163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79227</xdr:rowOff>
    </xdr:from>
    <xdr:ext cx="599010" cy="259045"/>
    <xdr:sp macro="" textlink="">
      <xdr:nvSpPr>
        <xdr:cNvPr id="258" name="扶助費該当値テキスト"/>
        <xdr:cNvSpPr txBox="1"/>
      </xdr:nvSpPr>
      <xdr:spPr>
        <a:xfrm>
          <a:off x="4686300" y="163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150622</xdr:rowOff>
    </xdr:from>
    <xdr:to>
      <xdr:col>20</xdr:col>
      <xdr:colOff>38100</xdr:colOff>
      <xdr:row>97</xdr:row>
      <xdr:rowOff>80772</xdr:rowOff>
    </xdr:to>
    <xdr:sp macro="" textlink="">
      <xdr:nvSpPr>
        <xdr:cNvPr id="259" name="楕円 258"/>
        <xdr:cNvSpPr/>
      </xdr:nvSpPr>
      <xdr:spPr>
        <a:xfrm>
          <a:off x="3746500" y="1660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71899</xdr:rowOff>
    </xdr:from>
    <xdr:ext cx="534377" cy="259045"/>
    <xdr:sp macro="" textlink="">
      <xdr:nvSpPr>
        <xdr:cNvPr id="260" name="テキスト ボックス 259"/>
        <xdr:cNvSpPr txBox="1"/>
      </xdr:nvSpPr>
      <xdr:spPr>
        <a:xfrm>
          <a:off x="3530111" y="1670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10249</xdr:rowOff>
    </xdr:from>
    <xdr:to>
      <xdr:col>15</xdr:col>
      <xdr:colOff>101600</xdr:colOff>
      <xdr:row>97</xdr:row>
      <xdr:rowOff>111849</xdr:rowOff>
    </xdr:to>
    <xdr:sp macro="" textlink="">
      <xdr:nvSpPr>
        <xdr:cNvPr id="261" name="楕円 260"/>
        <xdr:cNvSpPr/>
      </xdr:nvSpPr>
      <xdr:spPr>
        <a:xfrm>
          <a:off x="2857500" y="1664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102976</xdr:rowOff>
    </xdr:from>
    <xdr:ext cx="534377" cy="259045"/>
    <xdr:sp macro="" textlink="">
      <xdr:nvSpPr>
        <xdr:cNvPr id="262" name="テキスト ボックス 261"/>
        <xdr:cNvSpPr txBox="1"/>
      </xdr:nvSpPr>
      <xdr:spPr>
        <a:xfrm>
          <a:off x="2641111" y="1673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62331</xdr:rowOff>
    </xdr:from>
    <xdr:to>
      <xdr:col>10</xdr:col>
      <xdr:colOff>165100</xdr:colOff>
      <xdr:row>96</xdr:row>
      <xdr:rowOff>163931</xdr:rowOff>
    </xdr:to>
    <xdr:sp macro="" textlink="">
      <xdr:nvSpPr>
        <xdr:cNvPr id="263" name="楕円 262"/>
        <xdr:cNvSpPr/>
      </xdr:nvSpPr>
      <xdr:spPr>
        <a:xfrm>
          <a:off x="1968500" y="1652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155058</xdr:rowOff>
    </xdr:from>
    <xdr:ext cx="534377" cy="259045"/>
    <xdr:sp macro="" textlink="">
      <xdr:nvSpPr>
        <xdr:cNvPr id="264" name="テキスト ボックス 263"/>
        <xdr:cNvSpPr txBox="1"/>
      </xdr:nvSpPr>
      <xdr:spPr>
        <a:xfrm>
          <a:off x="1752111" y="1661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142939</xdr:rowOff>
    </xdr:from>
    <xdr:to>
      <xdr:col>6</xdr:col>
      <xdr:colOff>38100</xdr:colOff>
      <xdr:row>98</xdr:row>
      <xdr:rowOff>73089</xdr:rowOff>
    </xdr:to>
    <xdr:sp macro="" textlink="">
      <xdr:nvSpPr>
        <xdr:cNvPr id="265" name="楕円 264"/>
        <xdr:cNvSpPr/>
      </xdr:nvSpPr>
      <xdr:spPr>
        <a:xfrm>
          <a:off x="1079500" y="1677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64216</xdr:rowOff>
    </xdr:from>
    <xdr:ext cx="534377" cy="259045"/>
    <xdr:sp macro="" textlink="">
      <xdr:nvSpPr>
        <xdr:cNvPr id="266" name="テキスト ボックス 265"/>
        <xdr:cNvSpPr txBox="1"/>
      </xdr:nvSpPr>
      <xdr:spPr>
        <a:xfrm>
          <a:off x="863111" y="1686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66015</xdr:rowOff>
    </xdr:from>
    <xdr:to>
      <xdr:col>55</xdr:col>
      <xdr:colOff>0</xdr:colOff>
      <xdr:row>36</xdr:row>
      <xdr:rowOff>73322</xdr:rowOff>
    </xdr:to>
    <xdr:cxnSp macro="">
      <xdr:nvCxnSpPr>
        <xdr:cNvPr id="295" name="直線コネクタ 294"/>
        <xdr:cNvCxnSpPr/>
      </xdr:nvCxnSpPr>
      <xdr:spPr>
        <a:xfrm>
          <a:off x="9639300" y="6238215"/>
          <a:ext cx="838200" cy="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44500</xdr:rowOff>
    </xdr:from>
    <xdr:ext cx="534377" cy="259045"/>
    <xdr:sp macro="" textlink="">
      <xdr:nvSpPr>
        <xdr:cNvPr id="296" name="補助費等平均値テキスト"/>
        <xdr:cNvSpPr txBox="1"/>
      </xdr:nvSpPr>
      <xdr:spPr>
        <a:xfrm>
          <a:off x="10528300" y="6045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159924</xdr:rowOff>
    </xdr:from>
    <xdr:to>
      <xdr:col>50</xdr:col>
      <xdr:colOff>114300</xdr:colOff>
      <xdr:row>36</xdr:row>
      <xdr:rowOff>66015</xdr:rowOff>
    </xdr:to>
    <xdr:cxnSp macro="">
      <xdr:nvCxnSpPr>
        <xdr:cNvPr id="298" name="直線コネクタ 297"/>
        <xdr:cNvCxnSpPr/>
      </xdr:nvCxnSpPr>
      <xdr:spPr>
        <a:xfrm>
          <a:off x="8750300" y="6160674"/>
          <a:ext cx="889000" cy="7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132023</xdr:rowOff>
    </xdr:from>
    <xdr:ext cx="534377" cy="259045"/>
    <xdr:sp macro="" textlink="">
      <xdr:nvSpPr>
        <xdr:cNvPr id="300" name="テキスト ボックス 299"/>
        <xdr:cNvSpPr txBox="1"/>
      </xdr:nvSpPr>
      <xdr:spPr>
        <a:xfrm>
          <a:off x="9372111" y="596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159924</xdr:rowOff>
    </xdr:from>
    <xdr:to>
      <xdr:col>45</xdr:col>
      <xdr:colOff>177800</xdr:colOff>
      <xdr:row>36</xdr:row>
      <xdr:rowOff>60810</xdr:rowOff>
    </xdr:to>
    <xdr:cxnSp macro="">
      <xdr:nvCxnSpPr>
        <xdr:cNvPr id="301" name="直線コネクタ 300"/>
        <xdr:cNvCxnSpPr/>
      </xdr:nvCxnSpPr>
      <xdr:spPr>
        <a:xfrm flipV="1">
          <a:off x="7861300" y="6160674"/>
          <a:ext cx="889000" cy="7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88463</xdr:rowOff>
    </xdr:from>
    <xdr:to>
      <xdr:col>41</xdr:col>
      <xdr:colOff>50800</xdr:colOff>
      <xdr:row>36</xdr:row>
      <xdr:rowOff>60810</xdr:rowOff>
    </xdr:to>
    <xdr:cxnSp macro="">
      <xdr:nvCxnSpPr>
        <xdr:cNvPr id="304" name="直線コネクタ 303"/>
        <xdr:cNvCxnSpPr/>
      </xdr:nvCxnSpPr>
      <xdr:spPr>
        <a:xfrm>
          <a:off x="6972300" y="5403413"/>
          <a:ext cx="889000" cy="82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22522</xdr:rowOff>
    </xdr:from>
    <xdr:to>
      <xdr:col>55</xdr:col>
      <xdr:colOff>50800</xdr:colOff>
      <xdr:row>36</xdr:row>
      <xdr:rowOff>124122</xdr:rowOff>
    </xdr:to>
    <xdr:sp macro="" textlink="">
      <xdr:nvSpPr>
        <xdr:cNvPr id="314" name="楕円 313"/>
        <xdr:cNvSpPr/>
      </xdr:nvSpPr>
      <xdr:spPr>
        <a:xfrm>
          <a:off x="10426700" y="619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949</xdr:rowOff>
    </xdr:from>
    <xdr:ext cx="534377" cy="259045"/>
    <xdr:sp macro="" textlink="">
      <xdr:nvSpPr>
        <xdr:cNvPr id="315" name="補助費等該当値テキスト"/>
        <xdr:cNvSpPr txBox="1"/>
      </xdr:nvSpPr>
      <xdr:spPr>
        <a:xfrm>
          <a:off x="10528300" y="617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15215</xdr:rowOff>
    </xdr:from>
    <xdr:to>
      <xdr:col>50</xdr:col>
      <xdr:colOff>165100</xdr:colOff>
      <xdr:row>36</xdr:row>
      <xdr:rowOff>116815</xdr:rowOff>
    </xdr:to>
    <xdr:sp macro="" textlink="">
      <xdr:nvSpPr>
        <xdr:cNvPr id="316" name="楕円 315"/>
        <xdr:cNvSpPr/>
      </xdr:nvSpPr>
      <xdr:spPr>
        <a:xfrm>
          <a:off x="9588500" y="618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107942</xdr:rowOff>
    </xdr:from>
    <xdr:ext cx="534377" cy="259045"/>
    <xdr:sp macro="" textlink="">
      <xdr:nvSpPr>
        <xdr:cNvPr id="317" name="テキスト ボックス 316"/>
        <xdr:cNvSpPr txBox="1"/>
      </xdr:nvSpPr>
      <xdr:spPr>
        <a:xfrm>
          <a:off x="9372111" y="628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109124</xdr:rowOff>
    </xdr:from>
    <xdr:to>
      <xdr:col>46</xdr:col>
      <xdr:colOff>38100</xdr:colOff>
      <xdr:row>36</xdr:row>
      <xdr:rowOff>39274</xdr:rowOff>
    </xdr:to>
    <xdr:sp macro="" textlink="">
      <xdr:nvSpPr>
        <xdr:cNvPr id="318" name="楕円 317"/>
        <xdr:cNvSpPr/>
      </xdr:nvSpPr>
      <xdr:spPr>
        <a:xfrm>
          <a:off x="8699500" y="610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55801</xdr:rowOff>
    </xdr:from>
    <xdr:ext cx="534377" cy="259045"/>
    <xdr:sp macro="" textlink="">
      <xdr:nvSpPr>
        <xdr:cNvPr id="319" name="テキスト ボックス 318"/>
        <xdr:cNvSpPr txBox="1"/>
      </xdr:nvSpPr>
      <xdr:spPr>
        <a:xfrm>
          <a:off x="8483111" y="588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10010</xdr:rowOff>
    </xdr:from>
    <xdr:to>
      <xdr:col>41</xdr:col>
      <xdr:colOff>101600</xdr:colOff>
      <xdr:row>36</xdr:row>
      <xdr:rowOff>111610</xdr:rowOff>
    </xdr:to>
    <xdr:sp macro="" textlink="">
      <xdr:nvSpPr>
        <xdr:cNvPr id="320" name="楕円 319"/>
        <xdr:cNvSpPr/>
      </xdr:nvSpPr>
      <xdr:spPr>
        <a:xfrm>
          <a:off x="7810500" y="618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128137</xdr:rowOff>
    </xdr:from>
    <xdr:ext cx="534377" cy="259045"/>
    <xdr:sp macro="" textlink="">
      <xdr:nvSpPr>
        <xdr:cNvPr id="321" name="テキスト ボックス 320"/>
        <xdr:cNvSpPr txBox="1"/>
      </xdr:nvSpPr>
      <xdr:spPr>
        <a:xfrm>
          <a:off x="7594111" y="595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37663</xdr:rowOff>
    </xdr:from>
    <xdr:to>
      <xdr:col>36</xdr:col>
      <xdr:colOff>165100</xdr:colOff>
      <xdr:row>31</xdr:row>
      <xdr:rowOff>139263</xdr:rowOff>
    </xdr:to>
    <xdr:sp macro="" textlink="">
      <xdr:nvSpPr>
        <xdr:cNvPr id="322" name="楕円 321"/>
        <xdr:cNvSpPr/>
      </xdr:nvSpPr>
      <xdr:spPr>
        <a:xfrm>
          <a:off x="6921500" y="535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155790</xdr:rowOff>
    </xdr:from>
    <xdr:ext cx="599010" cy="259045"/>
    <xdr:sp macro="" textlink="">
      <xdr:nvSpPr>
        <xdr:cNvPr id="323" name="テキスト ボックス 322"/>
        <xdr:cNvSpPr txBox="1"/>
      </xdr:nvSpPr>
      <xdr:spPr>
        <a:xfrm>
          <a:off x="6672795" y="512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36264</xdr:rowOff>
    </xdr:from>
    <xdr:to>
      <xdr:col>54</xdr:col>
      <xdr:colOff>189865</xdr:colOff>
      <xdr:row>58</xdr:row>
      <xdr:rowOff>62967</xdr:rowOff>
    </xdr:to>
    <xdr:cxnSp macro="">
      <xdr:nvCxnSpPr>
        <xdr:cNvPr id="349" name="直線コネクタ 348"/>
        <xdr:cNvCxnSpPr/>
      </xdr:nvCxnSpPr>
      <xdr:spPr>
        <a:xfrm flipV="1">
          <a:off x="10475595" y="8951664"/>
          <a:ext cx="1270" cy="105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66794</xdr:rowOff>
    </xdr:from>
    <xdr:ext cx="534377" cy="259045"/>
    <xdr:sp macro="" textlink="">
      <xdr:nvSpPr>
        <xdr:cNvPr id="350" name="普通建設事業費最小値テキスト"/>
        <xdr:cNvSpPr txBox="1"/>
      </xdr:nvSpPr>
      <xdr:spPr>
        <a:xfrm>
          <a:off x="10528300" y="1001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62967</xdr:rowOff>
    </xdr:from>
    <xdr:to>
      <xdr:col>55</xdr:col>
      <xdr:colOff>88900</xdr:colOff>
      <xdr:row>58</xdr:row>
      <xdr:rowOff>62967</xdr:rowOff>
    </xdr:to>
    <xdr:cxnSp macro="">
      <xdr:nvCxnSpPr>
        <xdr:cNvPr id="351" name="直線コネクタ 350"/>
        <xdr:cNvCxnSpPr/>
      </xdr:nvCxnSpPr>
      <xdr:spPr>
        <a:xfrm>
          <a:off x="10388600" y="100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154391</xdr:rowOff>
    </xdr:from>
    <xdr:ext cx="599010" cy="259045"/>
    <xdr:sp macro="" textlink="">
      <xdr:nvSpPr>
        <xdr:cNvPr id="352" name="普通建設事業費最大値テキスト"/>
        <xdr:cNvSpPr txBox="1"/>
      </xdr:nvSpPr>
      <xdr:spPr>
        <a:xfrm>
          <a:off x="10528300" y="8726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36264</xdr:rowOff>
    </xdr:from>
    <xdr:to>
      <xdr:col>55</xdr:col>
      <xdr:colOff>88900</xdr:colOff>
      <xdr:row>52</xdr:row>
      <xdr:rowOff>36264</xdr:rowOff>
    </xdr:to>
    <xdr:cxnSp macro="">
      <xdr:nvCxnSpPr>
        <xdr:cNvPr id="353" name="直線コネクタ 352"/>
        <xdr:cNvCxnSpPr/>
      </xdr:nvCxnSpPr>
      <xdr:spPr>
        <a:xfrm>
          <a:off x="10388600" y="895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115295</xdr:rowOff>
    </xdr:from>
    <xdr:to>
      <xdr:col>55</xdr:col>
      <xdr:colOff>0</xdr:colOff>
      <xdr:row>52</xdr:row>
      <xdr:rowOff>36264</xdr:rowOff>
    </xdr:to>
    <xdr:cxnSp macro="">
      <xdr:nvCxnSpPr>
        <xdr:cNvPr id="354" name="直線コネクタ 353"/>
        <xdr:cNvCxnSpPr/>
      </xdr:nvCxnSpPr>
      <xdr:spPr>
        <a:xfrm>
          <a:off x="9639300" y="8687795"/>
          <a:ext cx="838200" cy="26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75872</xdr:rowOff>
    </xdr:from>
    <xdr:ext cx="534377" cy="259045"/>
    <xdr:sp macro="" textlink="">
      <xdr:nvSpPr>
        <xdr:cNvPr id="355" name="普通建設事業費平均値テキスト"/>
        <xdr:cNvSpPr txBox="1"/>
      </xdr:nvSpPr>
      <xdr:spPr>
        <a:xfrm>
          <a:off x="10528300" y="9505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97445</xdr:rowOff>
    </xdr:from>
    <xdr:to>
      <xdr:col>55</xdr:col>
      <xdr:colOff>50800</xdr:colOff>
      <xdr:row>56</xdr:row>
      <xdr:rowOff>27595</xdr:rowOff>
    </xdr:to>
    <xdr:sp macro="" textlink="">
      <xdr:nvSpPr>
        <xdr:cNvPr id="356" name="フローチャート: 判断 355"/>
        <xdr:cNvSpPr/>
      </xdr:nvSpPr>
      <xdr:spPr>
        <a:xfrm>
          <a:off x="10426700" y="952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115295</xdr:rowOff>
    </xdr:from>
    <xdr:to>
      <xdr:col>50</xdr:col>
      <xdr:colOff>114300</xdr:colOff>
      <xdr:row>53</xdr:row>
      <xdr:rowOff>5490</xdr:rowOff>
    </xdr:to>
    <xdr:cxnSp macro="">
      <xdr:nvCxnSpPr>
        <xdr:cNvPr id="357" name="直線コネクタ 356"/>
        <xdr:cNvCxnSpPr/>
      </xdr:nvCxnSpPr>
      <xdr:spPr>
        <a:xfrm flipV="1">
          <a:off x="8750300" y="8687795"/>
          <a:ext cx="889000" cy="40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159265</xdr:rowOff>
    </xdr:from>
    <xdr:to>
      <xdr:col>50</xdr:col>
      <xdr:colOff>165100</xdr:colOff>
      <xdr:row>56</xdr:row>
      <xdr:rowOff>89415</xdr:rowOff>
    </xdr:to>
    <xdr:sp macro="" textlink="">
      <xdr:nvSpPr>
        <xdr:cNvPr id="358" name="フローチャート: 判断 357"/>
        <xdr:cNvSpPr/>
      </xdr:nvSpPr>
      <xdr:spPr>
        <a:xfrm>
          <a:off x="9588500" y="958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80542</xdr:rowOff>
    </xdr:from>
    <xdr:ext cx="534377" cy="259045"/>
    <xdr:sp macro="" textlink="">
      <xdr:nvSpPr>
        <xdr:cNvPr id="359" name="テキスト ボックス 358"/>
        <xdr:cNvSpPr txBox="1"/>
      </xdr:nvSpPr>
      <xdr:spPr>
        <a:xfrm>
          <a:off x="9372111" y="968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3596</xdr:rowOff>
    </xdr:from>
    <xdr:to>
      <xdr:col>45</xdr:col>
      <xdr:colOff>177800</xdr:colOff>
      <xdr:row>53</xdr:row>
      <xdr:rowOff>5490</xdr:rowOff>
    </xdr:to>
    <xdr:cxnSp macro="">
      <xdr:nvCxnSpPr>
        <xdr:cNvPr id="360" name="直線コネクタ 359"/>
        <xdr:cNvCxnSpPr/>
      </xdr:nvCxnSpPr>
      <xdr:spPr>
        <a:xfrm>
          <a:off x="7861300" y="9090446"/>
          <a:ext cx="889000" cy="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145876</xdr:rowOff>
    </xdr:from>
    <xdr:to>
      <xdr:col>46</xdr:col>
      <xdr:colOff>38100</xdr:colOff>
      <xdr:row>56</xdr:row>
      <xdr:rowOff>76026</xdr:rowOff>
    </xdr:to>
    <xdr:sp macro="" textlink="">
      <xdr:nvSpPr>
        <xdr:cNvPr id="361" name="フローチャート: 判断 360"/>
        <xdr:cNvSpPr/>
      </xdr:nvSpPr>
      <xdr:spPr>
        <a:xfrm>
          <a:off x="86995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67153</xdr:rowOff>
    </xdr:from>
    <xdr:ext cx="534377" cy="259045"/>
    <xdr:sp macro="" textlink="">
      <xdr:nvSpPr>
        <xdr:cNvPr id="362" name="テキスト ボックス 361"/>
        <xdr:cNvSpPr txBox="1"/>
      </xdr:nvSpPr>
      <xdr:spPr>
        <a:xfrm>
          <a:off x="8483111" y="966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3596</xdr:rowOff>
    </xdr:from>
    <xdr:to>
      <xdr:col>41</xdr:col>
      <xdr:colOff>50800</xdr:colOff>
      <xdr:row>54</xdr:row>
      <xdr:rowOff>55052</xdr:rowOff>
    </xdr:to>
    <xdr:cxnSp macro="">
      <xdr:nvCxnSpPr>
        <xdr:cNvPr id="363" name="直線コネクタ 362"/>
        <xdr:cNvCxnSpPr/>
      </xdr:nvCxnSpPr>
      <xdr:spPr>
        <a:xfrm flipV="1">
          <a:off x="6972300" y="9090446"/>
          <a:ext cx="889000" cy="22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143601</xdr:rowOff>
    </xdr:from>
    <xdr:to>
      <xdr:col>41</xdr:col>
      <xdr:colOff>101600</xdr:colOff>
      <xdr:row>56</xdr:row>
      <xdr:rowOff>73751</xdr:rowOff>
    </xdr:to>
    <xdr:sp macro="" textlink="">
      <xdr:nvSpPr>
        <xdr:cNvPr id="364" name="フローチャート: 判断 363"/>
        <xdr:cNvSpPr/>
      </xdr:nvSpPr>
      <xdr:spPr>
        <a:xfrm>
          <a:off x="7810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64878</xdr:rowOff>
    </xdr:from>
    <xdr:ext cx="534377" cy="259045"/>
    <xdr:sp macro="" textlink="">
      <xdr:nvSpPr>
        <xdr:cNvPr id="365" name="テキスト ボックス 364"/>
        <xdr:cNvSpPr txBox="1"/>
      </xdr:nvSpPr>
      <xdr:spPr>
        <a:xfrm>
          <a:off x="7594111" y="966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6" name="フローチャート: 判断 365"/>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131966</xdr:rowOff>
    </xdr:from>
    <xdr:ext cx="534377" cy="259045"/>
    <xdr:sp macro="" textlink="">
      <xdr:nvSpPr>
        <xdr:cNvPr id="367" name="テキスト ボックス 366"/>
        <xdr:cNvSpPr txBox="1"/>
      </xdr:nvSpPr>
      <xdr:spPr>
        <a:xfrm>
          <a:off x="6705111" y="956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156914</xdr:rowOff>
    </xdr:from>
    <xdr:to>
      <xdr:col>55</xdr:col>
      <xdr:colOff>50800</xdr:colOff>
      <xdr:row>52</xdr:row>
      <xdr:rowOff>87064</xdr:rowOff>
    </xdr:to>
    <xdr:sp macro="" textlink="">
      <xdr:nvSpPr>
        <xdr:cNvPr id="373" name="楕円 372"/>
        <xdr:cNvSpPr/>
      </xdr:nvSpPr>
      <xdr:spPr>
        <a:xfrm>
          <a:off x="10426700" y="890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109941</xdr:rowOff>
    </xdr:from>
    <xdr:ext cx="599010" cy="259045"/>
    <xdr:sp macro="" textlink="">
      <xdr:nvSpPr>
        <xdr:cNvPr id="374" name="普通建設事業費該当値テキスト"/>
        <xdr:cNvSpPr txBox="1"/>
      </xdr:nvSpPr>
      <xdr:spPr>
        <a:xfrm>
          <a:off x="10528300" y="8853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64495</xdr:rowOff>
    </xdr:from>
    <xdr:to>
      <xdr:col>50</xdr:col>
      <xdr:colOff>165100</xdr:colOff>
      <xdr:row>50</xdr:row>
      <xdr:rowOff>166095</xdr:rowOff>
    </xdr:to>
    <xdr:sp macro="" textlink="">
      <xdr:nvSpPr>
        <xdr:cNvPr id="375" name="楕円 374"/>
        <xdr:cNvSpPr/>
      </xdr:nvSpPr>
      <xdr:spPr>
        <a:xfrm>
          <a:off x="9588500" y="86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11172</xdr:rowOff>
    </xdr:from>
    <xdr:ext cx="599010" cy="259045"/>
    <xdr:sp macro="" textlink="">
      <xdr:nvSpPr>
        <xdr:cNvPr id="376" name="テキスト ボックス 375"/>
        <xdr:cNvSpPr txBox="1"/>
      </xdr:nvSpPr>
      <xdr:spPr>
        <a:xfrm>
          <a:off x="9339795" y="841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126140</xdr:rowOff>
    </xdr:from>
    <xdr:to>
      <xdr:col>46</xdr:col>
      <xdr:colOff>38100</xdr:colOff>
      <xdr:row>53</xdr:row>
      <xdr:rowOff>56290</xdr:rowOff>
    </xdr:to>
    <xdr:sp macro="" textlink="">
      <xdr:nvSpPr>
        <xdr:cNvPr id="377" name="楕円 376"/>
        <xdr:cNvSpPr/>
      </xdr:nvSpPr>
      <xdr:spPr>
        <a:xfrm>
          <a:off x="8699500" y="904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72817</xdr:rowOff>
    </xdr:from>
    <xdr:ext cx="599010" cy="259045"/>
    <xdr:sp macro="" textlink="">
      <xdr:nvSpPr>
        <xdr:cNvPr id="378" name="テキスト ボックス 377"/>
        <xdr:cNvSpPr txBox="1"/>
      </xdr:nvSpPr>
      <xdr:spPr>
        <a:xfrm>
          <a:off x="8450795" y="881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124246</xdr:rowOff>
    </xdr:from>
    <xdr:to>
      <xdr:col>41</xdr:col>
      <xdr:colOff>101600</xdr:colOff>
      <xdr:row>53</xdr:row>
      <xdr:rowOff>54396</xdr:rowOff>
    </xdr:to>
    <xdr:sp macro="" textlink="">
      <xdr:nvSpPr>
        <xdr:cNvPr id="379" name="楕円 378"/>
        <xdr:cNvSpPr/>
      </xdr:nvSpPr>
      <xdr:spPr>
        <a:xfrm>
          <a:off x="7810500" y="903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70923</xdr:rowOff>
    </xdr:from>
    <xdr:ext cx="599010" cy="259045"/>
    <xdr:sp macro="" textlink="">
      <xdr:nvSpPr>
        <xdr:cNvPr id="380" name="テキスト ボックス 379"/>
        <xdr:cNvSpPr txBox="1"/>
      </xdr:nvSpPr>
      <xdr:spPr>
        <a:xfrm>
          <a:off x="7561795" y="881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4252</xdr:rowOff>
    </xdr:from>
    <xdr:to>
      <xdr:col>36</xdr:col>
      <xdr:colOff>165100</xdr:colOff>
      <xdr:row>54</xdr:row>
      <xdr:rowOff>105852</xdr:rowOff>
    </xdr:to>
    <xdr:sp macro="" textlink="">
      <xdr:nvSpPr>
        <xdr:cNvPr id="381" name="楕円 380"/>
        <xdr:cNvSpPr/>
      </xdr:nvSpPr>
      <xdr:spPr>
        <a:xfrm>
          <a:off x="6921500" y="926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122379</xdr:rowOff>
    </xdr:from>
    <xdr:ext cx="534377" cy="259045"/>
    <xdr:sp macro="" textlink="">
      <xdr:nvSpPr>
        <xdr:cNvPr id="382" name="テキスト ボックス 381"/>
        <xdr:cNvSpPr txBox="1"/>
      </xdr:nvSpPr>
      <xdr:spPr>
        <a:xfrm>
          <a:off x="6705111" y="903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73368</xdr:rowOff>
    </xdr:from>
    <xdr:to>
      <xdr:col>54</xdr:col>
      <xdr:colOff>189865</xdr:colOff>
      <xdr:row>79</xdr:row>
      <xdr:rowOff>44450</xdr:rowOff>
    </xdr:to>
    <xdr:cxnSp macro="">
      <xdr:nvCxnSpPr>
        <xdr:cNvPr id="406" name="直線コネクタ 405"/>
        <xdr:cNvCxnSpPr/>
      </xdr:nvCxnSpPr>
      <xdr:spPr>
        <a:xfrm flipV="1">
          <a:off x="10475595" y="12417768"/>
          <a:ext cx="1270" cy="1171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7"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8" name="直線コネクタ 407"/>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20045</xdr:rowOff>
    </xdr:from>
    <xdr:ext cx="534377" cy="259045"/>
    <xdr:sp macro="" textlink="">
      <xdr:nvSpPr>
        <xdr:cNvPr id="409" name="普通建設事業費 （ うち新規整備　）最大値テキスト"/>
        <xdr:cNvSpPr txBox="1"/>
      </xdr:nvSpPr>
      <xdr:spPr>
        <a:xfrm>
          <a:off x="10528300" y="1219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73368</xdr:rowOff>
    </xdr:from>
    <xdr:to>
      <xdr:col>55</xdr:col>
      <xdr:colOff>88900</xdr:colOff>
      <xdr:row>72</xdr:row>
      <xdr:rowOff>73368</xdr:rowOff>
    </xdr:to>
    <xdr:cxnSp macro="">
      <xdr:nvCxnSpPr>
        <xdr:cNvPr id="410" name="直線コネクタ 409"/>
        <xdr:cNvCxnSpPr/>
      </xdr:nvCxnSpPr>
      <xdr:spPr>
        <a:xfrm>
          <a:off x="10388600" y="12417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89998</xdr:rowOff>
    </xdr:from>
    <xdr:to>
      <xdr:col>55</xdr:col>
      <xdr:colOff>0</xdr:colOff>
      <xdr:row>75</xdr:row>
      <xdr:rowOff>88017</xdr:rowOff>
    </xdr:to>
    <xdr:cxnSp macro="">
      <xdr:nvCxnSpPr>
        <xdr:cNvPr id="411" name="直線コネクタ 410"/>
        <xdr:cNvCxnSpPr/>
      </xdr:nvCxnSpPr>
      <xdr:spPr>
        <a:xfrm>
          <a:off x="9639300" y="12262948"/>
          <a:ext cx="838200" cy="6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132115</xdr:rowOff>
    </xdr:from>
    <xdr:ext cx="469744" cy="259045"/>
    <xdr:sp macro="" textlink="">
      <xdr:nvSpPr>
        <xdr:cNvPr id="412" name="普通建設事業費 （ うち新規整備　）平均値テキスト"/>
        <xdr:cNvSpPr txBox="1"/>
      </xdr:nvSpPr>
      <xdr:spPr>
        <a:xfrm>
          <a:off x="10528300" y="13333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153688</xdr:rowOff>
    </xdr:from>
    <xdr:to>
      <xdr:col>55</xdr:col>
      <xdr:colOff>50800</xdr:colOff>
      <xdr:row>78</xdr:row>
      <xdr:rowOff>83838</xdr:rowOff>
    </xdr:to>
    <xdr:sp macro="" textlink="">
      <xdr:nvSpPr>
        <xdr:cNvPr id="413" name="フローチャート: 判断 412"/>
        <xdr:cNvSpPr/>
      </xdr:nvSpPr>
      <xdr:spPr>
        <a:xfrm>
          <a:off x="10426700" y="13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89998</xdr:rowOff>
    </xdr:from>
    <xdr:to>
      <xdr:col>50</xdr:col>
      <xdr:colOff>114300</xdr:colOff>
      <xdr:row>74</xdr:row>
      <xdr:rowOff>20580</xdr:rowOff>
    </xdr:to>
    <xdr:cxnSp macro="">
      <xdr:nvCxnSpPr>
        <xdr:cNvPr id="414" name="直線コネクタ 413"/>
        <xdr:cNvCxnSpPr/>
      </xdr:nvCxnSpPr>
      <xdr:spPr>
        <a:xfrm flipV="1">
          <a:off x="8750300" y="12262948"/>
          <a:ext cx="889000" cy="44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148507</xdr:rowOff>
    </xdr:from>
    <xdr:to>
      <xdr:col>50</xdr:col>
      <xdr:colOff>165100</xdr:colOff>
      <xdr:row>78</xdr:row>
      <xdr:rowOff>78657</xdr:rowOff>
    </xdr:to>
    <xdr:sp macro="" textlink="">
      <xdr:nvSpPr>
        <xdr:cNvPr id="415" name="フローチャート: 判断 414"/>
        <xdr:cNvSpPr/>
      </xdr:nvSpPr>
      <xdr:spPr>
        <a:xfrm>
          <a:off x="9588500" y="1335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69784</xdr:rowOff>
    </xdr:from>
    <xdr:ext cx="469744" cy="259045"/>
    <xdr:sp macro="" textlink="">
      <xdr:nvSpPr>
        <xdr:cNvPr id="416" name="テキスト ボックス 415"/>
        <xdr:cNvSpPr txBox="1"/>
      </xdr:nvSpPr>
      <xdr:spPr>
        <a:xfrm>
          <a:off x="9404428" y="1344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20580</xdr:rowOff>
    </xdr:from>
    <xdr:to>
      <xdr:col>45</xdr:col>
      <xdr:colOff>177800</xdr:colOff>
      <xdr:row>74</xdr:row>
      <xdr:rowOff>123679</xdr:rowOff>
    </xdr:to>
    <xdr:cxnSp macro="">
      <xdr:nvCxnSpPr>
        <xdr:cNvPr id="417" name="直線コネクタ 416"/>
        <xdr:cNvCxnSpPr/>
      </xdr:nvCxnSpPr>
      <xdr:spPr>
        <a:xfrm flipV="1">
          <a:off x="7861300" y="12707880"/>
          <a:ext cx="889000" cy="10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122219</xdr:rowOff>
    </xdr:from>
    <xdr:to>
      <xdr:col>46</xdr:col>
      <xdr:colOff>38100</xdr:colOff>
      <xdr:row>78</xdr:row>
      <xdr:rowOff>52369</xdr:rowOff>
    </xdr:to>
    <xdr:sp macro="" textlink="">
      <xdr:nvSpPr>
        <xdr:cNvPr id="418" name="フローチャート: 判断 417"/>
        <xdr:cNvSpPr/>
      </xdr:nvSpPr>
      <xdr:spPr>
        <a:xfrm>
          <a:off x="8699500" y="1332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43496</xdr:rowOff>
    </xdr:from>
    <xdr:ext cx="534377" cy="259045"/>
    <xdr:sp macro="" textlink="">
      <xdr:nvSpPr>
        <xdr:cNvPr id="419" name="テキスト ボックス 418"/>
        <xdr:cNvSpPr txBox="1"/>
      </xdr:nvSpPr>
      <xdr:spPr>
        <a:xfrm>
          <a:off x="8483111" y="1341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123679</xdr:rowOff>
    </xdr:from>
    <xdr:to>
      <xdr:col>41</xdr:col>
      <xdr:colOff>50800</xdr:colOff>
      <xdr:row>75</xdr:row>
      <xdr:rowOff>75882</xdr:rowOff>
    </xdr:to>
    <xdr:cxnSp macro="">
      <xdr:nvCxnSpPr>
        <xdr:cNvPr id="420" name="直線コネクタ 419"/>
        <xdr:cNvCxnSpPr/>
      </xdr:nvCxnSpPr>
      <xdr:spPr>
        <a:xfrm flipV="1">
          <a:off x="6972300" y="12810979"/>
          <a:ext cx="889000" cy="123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89472</xdr:rowOff>
    </xdr:from>
    <xdr:to>
      <xdr:col>41</xdr:col>
      <xdr:colOff>101600</xdr:colOff>
      <xdr:row>78</xdr:row>
      <xdr:rowOff>19622</xdr:rowOff>
    </xdr:to>
    <xdr:sp macro="" textlink="">
      <xdr:nvSpPr>
        <xdr:cNvPr id="421" name="フローチャート: 判断 420"/>
        <xdr:cNvSpPr/>
      </xdr:nvSpPr>
      <xdr:spPr>
        <a:xfrm>
          <a:off x="7810500" y="1329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10749</xdr:rowOff>
    </xdr:from>
    <xdr:ext cx="534377" cy="259045"/>
    <xdr:sp macro="" textlink="">
      <xdr:nvSpPr>
        <xdr:cNvPr id="422" name="テキスト ボックス 421"/>
        <xdr:cNvSpPr txBox="1"/>
      </xdr:nvSpPr>
      <xdr:spPr>
        <a:xfrm>
          <a:off x="7594111" y="133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3" name="フローチャート: 判断 422"/>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75995</xdr:rowOff>
    </xdr:from>
    <xdr:ext cx="534377" cy="259045"/>
    <xdr:sp macro="" textlink="">
      <xdr:nvSpPr>
        <xdr:cNvPr id="424" name="テキスト ボックス 423"/>
        <xdr:cNvSpPr txBox="1"/>
      </xdr:nvSpPr>
      <xdr:spPr>
        <a:xfrm>
          <a:off x="6705111" y="1327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37217</xdr:rowOff>
    </xdr:from>
    <xdr:to>
      <xdr:col>55</xdr:col>
      <xdr:colOff>50800</xdr:colOff>
      <xdr:row>75</xdr:row>
      <xdr:rowOff>138817</xdr:rowOff>
    </xdr:to>
    <xdr:sp macro="" textlink="">
      <xdr:nvSpPr>
        <xdr:cNvPr id="430" name="楕円 429"/>
        <xdr:cNvSpPr/>
      </xdr:nvSpPr>
      <xdr:spPr>
        <a:xfrm>
          <a:off x="10426700" y="128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60094</xdr:rowOff>
    </xdr:from>
    <xdr:ext cx="534377" cy="259045"/>
    <xdr:sp macro="" textlink="">
      <xdr:nvSpPr>
        <xdr:cNvPr id="431" name="普通建設事業費 （ うち新規整備　）該当値テキスト"/>
        <xdr:cNvSpPr txBox="1"/>
      </xdr:nvSpPr>
      <xdr:spPr>
        <a:xfrm>
          <a:off x="10528300" y="12747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39198</xdr:rowOff>
    </xdr:from>
    <xdr:to>
      <xdr:col>50</xdr:col>
      <xdr:colOff>165100</xdr:colOff>
      <xdr:row>71</xdr:row>
      <xdr:rowOff>140798</xdr:rowOff>
    </xdr:to>
    <xdr:sp macro="" textlink="">
      <xdr:nvSpPr>
        <xdr:cNvPr id="432" name="楕円 431"/>
        <xdr:cNvSpPr/>
      </xdr:nvSpPr>
      <xdr:spPr>
        <a:xfrm>
          <a:off x="9588500" y="1221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157325</xdr:rowOff>
    </xdr:from>
    <xdr:ext cx="534377" cy="259045"/>
    <xdr:sp macro="" textlink="">
      <xdr:nvSpPr>
        <xdr:cNvPr id="433" name="テキスト ボックス 432"/>
        <xdr:cNvSpPr txBox="1"/>
      </xdr:nvSpPr>
      <xdr:spPr>
        <a:xfrm>
          <a:off x="9372111" y="1198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141230</xdr:rowOff>
    </xdr:from>
    <xdr:to>
      <xdr:col>46</xdr:col>
      <xdr:colOff>38100</xdr:colOff>
      <xdr:row>74</xdr:row>
      <xdr:rowOff>71380</xdr:rowOff>
    </xdr:to>
    <xdr:sp macro="" textlink="">
      <xdr:nvSpPr>
        <xdr:cNvPr id="434" name="楕円 433"/>
        <xdr:cNvSpPr/>
      </xdr:nvSpPr>
      <xdr:spPr>
        <a:xfrm>
          <a:off x="8699500" y="1265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87907</xdr:rowOff>
    </xdr:from>
    <xdr:ext cx="534377" cy="259045"/>
    <xdr:sp macro="" textlink="">
      <xdr:nvSpPr>
        <xdr:cNvPr id="435" name="テキスト ボックス 434"/>
        <xdr:cNvSpPr txBox="1"/>
      </xdr:nvSpPr>
      <xdr:spPr>
        <a:xfrm>
          <a:off x="8483111" y="1243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72879</xdr:rowOff>
    </xdr:from>
    <xdr:to>
      <xdr:col>41</xdr:col>
      <xdr:colOff>101600</xdr:colOff>
      <xdr:row>75</xdr:row>
      <xdr:rowOff>3029</xdr:rowOff>
    </xdr:to>
    <xdr:sp macro="" textlink="">
      <xdr:nvSpPr>
        <xdr:cNvPr id="436" name="楕円 435"/>
        <xdr:cNvSpPr/>
      </xdr:nvSpPr>
      <xdr:spPr>
        <a:xfrm>
          <a:off x="7810500" y="1276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19556</xdr:rowOff>
    </xdr:from>
    <xdr:ext cx="534377" cy="259045"/>
    <xdr:sp macro="" textlink="">
      <xdr:nvSpPr>
        <xdr:cNvPr id="437" name="テキスト ボックス 436"/>
        <xdr:cNvSpPr txBox="1"/>
      </xdr:nvSpPr>
      <xdr:spPr>
        <a:xfrm>
          <a:off x="7594111" y="1253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25082</xdr:rowOff>
    </xdr:from>
    <xdr:to>
      <xdr:col>36</xdr:col>
      <xdr:colOff>165100</xdr:colOff>
      <xdr:row>75</xdr:row>
      <xdr:rowOff>126682</xdr:rowOff>
    </xdr:to>
    <xdr:sp macro="" textlink="">
      <xdr:nvSpPr>
        <xdr:cNvPr id="438" name="楕円 437"/>
        <xdr:cNvSpPr/>
      </xdr:nvSpPr>
      <xdr:spPr>
        <a:xfrm>
          <a:off x="6921500" y="1288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143209</xdr:rowOff>
    </xdr:from>
    <xdr:ext cx="534377" cy="259045"/>
    <xdr:sp macro="" textlink="">
      <xdr:nvSpPr>
        <xdr:cNvPr id="439" name="テキスト ボックス 438"/>
        <xdr:cNvSpPr txBox="1"/>
      </xdr:nvSpPr>
      <xdr:spPr>
        <a:xfrm>
          <a:off x="6705111" y="1265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0" name="直線コネクタ 44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1" name="テキスト ボックス 450"/>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2" name="直線コネクタ 45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3" name="テキスト ボックス 452"/>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4" name="直線コネクタ 45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5" name="テキスト ボックス 454"/>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6" name="直線コネクタ 45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7" name="テキスト ボックス 456"/>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8" name="直線コネクタ 45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9" name="テキスト ボックス 458"/>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0" name="直線コネクタ 45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1" name="テキスト ボックス 460"/>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5" name="直線コネクタ 464"/>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6" name="普通建設事業費 （ うち更新整備　）最小値テキスト"/>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7" name="直線コネクタ 466"/>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8" name="普通建設事業費 （ うち更新整備　）最大値テキスト"/>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9" name="直線コネクタ 468"/>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37043</xdr:rowOff>
    </xdr:from>
    <xdr:to>
      <xdr:col>55</xdr:col>
      <xdr:colOff>0</xdr:colOff>
      <xdr:row>95</xdr:row>
      <xdr:rowOff>55330</xdr:rowOff>
    </xdr:to>
    <xdr:cxnSp macro="">
      <xdr:nvCxnSpPr>
        <xdr:cNvPr id="470" name="直線コネクタ 469"/>
        <xdr:cNvCxnSpPr/>
      </xdr:nvCxnSpPr>
      <xdr:spPr>
        <a:xfrm flipV="1">
          <a:off x="9639300" y="16153343"/>
          <a:ext cx="838200" cy="18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1" name="普通建設事業費 （ うち更新整備　）平均値テキスト"/>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2" name="フローチャート: 判断 471"/>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55330</xdr:rowOff>
    </xdr:from>
    <xdr:to>
      <xdr:col>50</xdr:col>
      <xdr:colOff>114300</xdr:colOff>
      <xdr:row>95</xdr:row>
      <xdr:rowOff>114112</xdr:rowOff>
    </xdr:to>
    <xdr:cxnSp macro="">
      <xdr:nvCxnSpPr>
        <xdr:cNvPr id="473" name="直線コネクタ 472"/>
        <xdr:cNvCxnSpPr/>
      </xdr:nvCxnSpPr>
      <xdr:spPr>
        <a:xfrm flipV="1">
          <a:off x="8750300" y="16343080"/>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4" name="フローチャート: 判断 473"/>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5" name="テキスト ボックス 474"/>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114112</xdr:rowOff>
    </xdr:from>
    <xdr:to>
      <xdr:col>45</xdr:col>
      <xdr:colOff>177800</xdr:colOff>
      <xdr:row>96</xdr:row>
      <xdr:rowOff>51265</xdr:rowOff>
    </xdr:to>
    <xdr:cxnSp macro="">
      <xdr:nvCxnSpPr>
        <xdr:cNvPr id="476" name="直線コネクタ 475"/>
        <xdr:cNvCxnSpPr/>
      </xdr:nvCxnSpPr>
      <xdr:spPr>
        <a:xfrm flipV="1">
          <a:off x="7861300" y="16401862"/>
          <a:ext cx="889000" cy="10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7" name="フローチャート: 判断 476"/>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8" name="テキスト ボックス 477"/>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46301</xdr:rowOff>
    </xdr:from>
    <xdr:to>
      <xdr:col>41</xdr:col>
      <xdr:colOff>50800</xdr:colOff>
      <xdr:row>96</xdr:row>
      <xdr:rowOff>51265</xdr:rowOff>
    </xdr:to>
    <xdr:cxnSp macro="">
      <xdr:nvCxnSpPr>
        <xdr:cNvPr id="479" name="直線コネクタ 478"/>
        <xdr:cNvCxnSpPr/>
      </xdr:nvCxnSpPr>
      <xdr:spPr>
        <a:xfrm>
          <a:off x="6972300" y="16505501"/>
          <a:ext cx="889000" cy="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0" name="フローチャート: 判断 479"/>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1" name="テキスト ボックス 480"/>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2" name="フローチャート: 判断 481"/>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3" name="テキスト ボックス 482"/>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157693</xdr:rowOff>
    </xdr:from>
    <xdr:to>
      <xdr:col>55</xdr:col>
      <xdr:colOff>50800</xdr:colOff>
      <xdr:row>94</xdr:row>
      <xdr:rowOff>87843</xdr:rowOff>
    </xdr:to>
    <xdr:sp macro="" textlink="">
      <xdr:nvSpPr>
        <xdr:cNvPr id="489" name="楕円 488"/>
        <xdr:cNvSpPr/>
      </xdr:nvSpPr>
      <xdr:spPr>
        <a:xfrm>
          <a:off x="10426700" y="1610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9120</xdr:rowOff>
    </xdr:from>
    <xdr:ext cx="534377" cy="259045"/>
    <xdr:sp macro="" textlink="">
      <xdr:nvSpPr>
        <xdr:cNvPr id="490" name="普通建設事業費 （ うち更新整備　）該当値テキスト"/>
        <xdr:cNvSpPr txBox="1"/>
      </xdr:nvSpPr>
      <xdr:spPr>
        <a:xfrm>
          <a:off x="10528300" y="1595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4530</xdr:rowOff>
    </xdr:from>
    <xdr:to>
      <xdr:col>50</xdr:col>
      <xdr:colOff>165100</xdr:colOff>
      <xdr:row>95</xdr:row>
      <xdr:rowOff>106130</xdr:rowOff>
    </xdr:to>
    <xdr:sp macro="" textlink="">
      <xdr:nvSpPr>
        <xdr:cNvPr id="491" name="楕円 490"/>
        <xdr:cNvSpPr/>
      </xdr:nvSpPr>
      <xdr:spPr>
        <a:xfrm>
          <a:off x="9588500" y="1629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122657</xdr:rowOff>
    </xdr:from>
    <xdr:ext cx="534377" cy="259045"/>
    <xdr:sp macro="" textlink="">
      <xdr:nvSpPr>
        <xdr:cNvPr id="492" name="テキスト ボックス 491"/>
        <xdr:cNvSpPr txBox="1"/>
      </xdr:nvSpPr>
      <xdr:spPr>
        <a:xfrm>
          <a:off x="9372111" y="1606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63312</xdr:rowOff>
    </xdr:from>
    <xdr:to>
      <xdr:col>46</xdr:col>
      <xdr:colOff>38100</xdr:colOff>
      <xdr:row>95</xdr:row>
      <xdr:rowOff>164912</xdr:rowOff>
    </xdr:to>
    <xdr:sp macro="" textlink="">
      <xdr:nvSpPr>
        <xdr:cNvPr id="493" name="楕円 492"/>
        <xdr:cNvSpPr/>
      </xdr:nvSpPr>
      <xdr:spPr>
        <a:xfrm>
          <a:off x="8699500" y="1635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9989</xdr:rowOff>
    </xdr:from>
    <xdr:ext cx="534377" cy="259045"/>
    <xdr:sp macro="" textlink="">
      <xdr:nvSpPr>
        <xdr:cNvPr id="494" name="テキスト ボックス 493"/>
        <xdr:cNvSpPr txBox="1"/>
      </xdr:nvSpPr>
      <xdr:spPr>
        <a:xfrm>
          <a:off x="8483111" y="16126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465</xdr:rowOff>
    </xdr:from>
    <xdr:to>
      <xdr:col>41</xdr:col>
      <xdr:colOff>101600</xdr:colOff>
      <xdr:row>96</xdr:row>
      <xdr:rowOff>102065</xdr:rowOff>
    </xdr:to>
    <xdr:sp macro="" textlink="">
      <xdr:nvSpPr>
        <xdr:cNvPr id="495" name="楕円 494"/>
        <xdr:cNvSpPr/>
      </xdr:nvSpPr>
      <xdr:spPr>
        <a:xfrm>
          <a:off x="7810500" y="1645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118592</xdr:rowOff>
    </xdr:from>
    <xdr:ext cx="534377" cy="259045"/>
    <xdr:sp macro="" textlink="">
      <xdr:nvSpPr>
        <xdr:cNvPr id="496" name="テキスト ボックス 495"/>
        <xdr:cNvSpPr txBox="1"/>
      </xdr:nvSpPr>
      <xdr:spPr>
        <a:xfrm>
          <a:off x="7594111" y="1623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166951</xdr:rowOff>
    </xdr:from>
    <xdr:to>
      <xdr:col>36</xdr:col>
      <xdr:colOff>165100</xdr:colOff>
      <xdr:row>96</xdr:row>
      <xdr:rowOff>97101</xdr:rowOff>
    </xdr:to>
    <xdr:sp macro="" textlink="">
      <xdr:nvSpPr>
        <xdr:cNvPr id="497" name="楕円 496"/>
        <xdr:cNvSpPr/>
      </xdr:nvSpPr>
      <xdr:spPr>
        <a:xfrm>
          <a:off x="6921500" y="1645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88228</xdr:rowOff>
    </xdr:from>
    <xdr:ext cx="534377" cy="259045"/>
    <xdr:sp macro="" textlink="">
      <xdr:nvSpPr>
        <xdr:cNvPr id="498" name="テキスト ボックス 497"/>
        <xdr:cNvSpPr txBox="1"/>
      </xdr:nvSpPr>
      <xdr:spPr>
        <a:xfrm>
          <a:off x="6705111" y="1654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9" name="直線コネクタ 50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0" name="テキスト ボックス 509"/>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1" name="直線コネクタ 51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2" name="テキスト ボックス 511"/>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3" name="直線コネクタ 51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4" name="テキスト ボックス 513"/>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5" name="直線コネクタ 51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6" name="テキスト ボックス 515"/>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0" name="直線コネクタ 519"/>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1"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2" name="直線コネクタ 521"/>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3" name="災害復旧事業費最大値テキスト"/>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4" name="直線コネクタ 523"/>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139060</xdr:rowOff>
    </xdr:from>
    <xdr:to>
      <xdr:col>85</xdr:col>
      <xdr:colOff>127000</xdr:colOff>
      <xdr:row>37</xdr:row>
      <xdr:rowOff>107376</xdr:rowOff>
    </xdr:to>
    <xdr:cxnSp macro="">
      <xdr:nvCxnSpPr>
        <xdr:cNvPr id="525" name="直線コネクタ 524"/>
        <xdr:cNvCxnSpPr/>
      </xdr:nvCxnSpPr>
      <xdr:spPr>
        <a:xfrm>
          <a:off x="15481300" y="6311260"/>
          <a:ext cx="838200" cy="13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6" name="災害復旧事業費平均値テキスト"/>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7" name="フローチャート: 判断 526"/>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51460</xdr:rowOff>
    </xdr:from>
    <xdr:to>
      <xdr:col>81</xdr:col>
      <xdr:colOff>50800</xdr:colOff>
      <xdr:row>36</xdr:row>
      <xdr:rowOff>139060</xdr:rowOff>
    </xdr:to>
    <xdr:cxnSp macro="">
      <xdr:nvCxnSpPr>
        <xdr:cNvPr id="528" name="直線コネクタ 527"/>
        <xdr:cNvCxnSpPr/>
      </xdr:nvCxnSpPr>
      <xdr:spPr>
        <a:xfrm>
          <a:off x="14592300" y="6223660"/>
          <a:ext cx="889000" cy="8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9" name="フローチャート: 判断 528"/>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30" name="テキスト ボックス 529"/>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51460</xdr:rowOff>
    </xdr:from>
    <xdr:to>
      <xdr:col>76</xdr:col>
      <xdr:colOff>114300</xdr:colOff>
      <xdr:row>36</xdr:row>
      <xdr:rowOff>106690</xdr:rowOff>
    </xdr:to>
    <xdr:cxnSp macro="">
      <xdr:nvCxnSpPr>
        <xdr:cNvPr id="531" name="直線コネクタ 530"/>
        <xdr:cNvCxnSpPr/>
      </xdr:nvCxnSpPr>
      <xdr:spPr>
        <a:xfrm flipV="1">
          <a:off x="13703300" y="6223660"/>
          <a:ext cx="889000" cy="5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2" name="フローチャート: 判断 531"/>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67601</xdr:rowOff>
    </xdr:from>
    <xdr:ext cx="469744" cy="259045"/>
    <xdr:sp macro="" textlink="">
      <xdr:nvSpPr>
        <xdr:cNvPr id="533" name="テキスト ボックス 532"/>
        <xdr:cNvSpPr txBox="1"/>
      </xdr:nvSpPr>
      <xdr:spPr>
        <a:xfrm>
          <a:off x="14357428" y="65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106690</xdr:rowOff>
    </xdr:from>
    <xdr:to>
      <xdr:col>71</xdr:col>
      <xdr:colOff>177800</xdr:colOff>
      <xdr:row>37</xdr:row>
      <xdr:rowOff>137506</xdr:rowOff>
    </xdr:to>
    <xdr:cxnSp macro="">
      <xdr:nvCxnSpPr>
        <xdr:cNvPr id="534" name="直線コネクタ 533"/>
        <xdr:cNvCxnSpPr/>
      </xdr:nvCxnSpPr>
      <xdr:spPr>
        <a:xfrm flipV="1">
          <a:off x="12814300" y="6278890"/>
          <a:ext cx="889000" cy="20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5" name="フローチャート: 判断 534"/>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72082</xdr:rowOff>
    </xdr:from>
    <xdr:ext cx="469744" cy="259045"/>
    <xdr:sp macro="" textlink="">
      <xdr:nvSpPr>
        <xdr:cNvPr id="536" name="テキスト ボックス 535"/>
        <xdr:cNvSpPr txBox="1"/>
      </xdr:nvSpPr>
      <xdr:spPr>
        <a:xfrm>
          <a:off x="13468428" y="658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7" name="フローチャート: 判断 536"/>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8" name="テキスト ボックス 537"/>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56576</xdr:rowOff>
    </xdr:from>
    <xdr:to>
      <xdr:col>85</xdr:col>
      <xdr:colOff>177800</xdr:colOff>
      <xdr:row>37</xdr:row>
      <xdr:rowOff>158176</xdr:rowOff>
    </xdr:to>
    <xdr:sp macro="" textlink="">
      <xdr:nvSpPr>
        <xdr:cNvPr id="544" name="楕円 543"/>
        <xdr:cNvSpPr/>
      </xdr:nvSpPr>
      <xdr:spPr>
        <a:xfrm>
          <a:off x="16268700" y="640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79453</xdr:rowOff>
    </xdr:from>
    <xdr:ext cx="469744" cy="259045"/>
    <xdr:sp macro="" textlink="">
      <xdr:nvSpPr>
        <xdr:cNvPr id="545" name="災害復旧事業費該当値テキスト"/>
        <xdr:cNvSpPr txBox="1"/>
      </xdr:nvSpPr>
      <xdr:spPr>
        <a:xfrm>
          <a:off x="16370300" y="625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88260</xdr:rowOff>
    </xdr:from>
    <xdr:to>
      <xdr:col>81</xdr:col>
      <xdr:colOff>101600</xdr:colOff>
      <xdr:row>37</xdr:row>
      <xdr:rowOff>18410</xdr:rowOff>
    </xdr:to>
    <xdr:sp macro="" textlink="">
      <xdr:nvSpPr>
        <xdr:cNvPr id="546" name="楕円 545"/>
        <xdr:cNvSpPr/>
      </xdr:nvSpPr>
      <xdr:spPr>
        <a:xfrm>
          <a:off x="15430500" y="626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34937</xdr:rowOff>
    </xdr:from>
    <xdr:ext cx="469744" cy="259045"/>
    <xdr:sp macro="" textlink="">
      <xdr:nvSpPr>
        <xdr:cNvPr id="547" name="テキスト ボックス 546"/>
        <xdr:cNvSpPr txBox="1"/>
      </xdr:nvSpPr>
      <xdr:spPr>
        <a:xfrm>
          <a:off x="15246428" y="603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660</xdr:rowOff>
    </xdr:from>
    <xdr:to>
      <xdr:col>76</xdr:col>
      <xdr:colOff>165100</xdr:colOff>
      <xdr:row>36</xdr:row>
      <xdr:rowOff>102260</xdr:rowOff>
    </xdr:to>
    <xdr:sp macro="" textlink="">
      <xdr:nvSpPr>
        <xdr:cNvPr id="548" name="楕円 547"/>
        <xdr:cNvSpPr/>
      </xdr:nvSpPr>
      <xdr:spPr>
        <a:xfrm>
          <a:off x="14541500" y="61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118787</xdr:rowOff>
    </xdr:from>
    <xdr:ext cx="469744" cy="259045"/>
    <xdr:sp macro="" textlink="">
      <xdr:nvSpPr>
        <xdr:cNvPr id="549" name="テキスト ボックス 548"/>
        <xdr:cNvSpPr txBox="1"/>
      </xdr:nvSpPr>
      <xdr:spPr>
        <a:xfrm>
          <a:off x="14357428" y="59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55890</xdr:rowOff>
    </xdr:from>
    <xdr:to>
      <xdr:col>72</xdr:col>
      <xdr:colOff>38100</xdr:colOff>
      <xdr:row>36</xdr:row>
      <xdr:rowOff>157490</xdr:rowOff>
    </xdr:to>
    <xdr:sp macro="" textlink="">
      <xdr:nvSpPr>
        <xdr:cNvPr id="550" name="楕円 549"/>
        <xdr:cNvSpPr/>
      </xdr:nvSpPr>
      <xdr:spPr>
        <a:xfrm>
          <a:off x="13652500" y="622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2567</xdr:rowOff>
    </xdr:from>
    <xdr:ext cx="469744" cy="259045"/>
    <xdr:sp macro="" textlink="">
      <xdr:nvSpPr>
        <xdr:cNvPr id="551" name="テキスト ボックス 550"/>
        <xdr:cNvSpPr txBox="1"/>
      </xdr:nvSpPr>
      <xdr:spPr>
        <a:xfrm>
          <a:off x="13468428" y="600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86706</xdr:rowOff>
    </xdr:from>
    <xdr:to>
      <xdr:col>67</xdr:col>
      <xdr:colOff>101600</xdr:colOff>
      <xdr:row>38</xdr:row>
      <xdr:rowOff>16856</xdr:rowOff>
    </xdr:to>
    <xdr:sp macro="" textlink="">
      <xdr:nvSpPr>
        <xdr:cNvPr id="552" name="楕円 551"/>
        <xdr:cNvSpPr/>
      </xdr:nvSpPr>
      <xdr:spPr>
        <a:xfrm>
          <a:off x="12763500" y="643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7983</xdr:rowOff>
    </xdr:from>
    <xdr:ext cx="469744" cy="259045"/>
    <xdr:sp macro="" textlink="">
      <xdr:nvSpPr>
        <xdr:cNvPr id="553" name="テキスト ボックス 552"/>
        <xdr:cNvSpPr txBox="1"/>
      </xdr:nvSpPr>
      <xdr:spPr>
        <a:xfrm>
          <a:off x="12579428" y="652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4" name="テキスト ボックス 61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2" name="テキスト ボックス 621"/>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8" name="直線コネクタ 627"/>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9" name="公債費最小値テキスト"/>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0" name="直線コネクタ 629"/>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1" name="公債費最大値テキスト"/>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2" name="直線コネクタ 631"/>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88053</xdr:rowOff>
    </xdr:from>
    <xdr:to>
      <xdr:col>85</xdr:col>
      <xdr:colOff>127000</xdr:colOff>
      <xdr:row>74</xdr:row>
      <xdr:rowOff>90257</xdr:rowOff>
    </xdr:to>
    <xdr:cxnSp macro="">
      <xdr:nvCxnSpPr>
        <xdr:cNvPr id="633" name="直線コネクタ 632"/>
        <xdr:cNvCxnSpPr/>
      </xdr:nvCxnSpPr>
      <xdr:spPr>
        <a:xfrm>
          <a:off x="15481300" y="12775353"/>
          <a:ext cx="838200" cy="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4" name="公債費平均値テキスト"/>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5" name="フローチャート: 判断 634"/>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88053</xdr:rowOff>
    </xdr:from>
    <xdr:to>
      <xdr:col>81</xdr:col>
      <xdr:colOff>50800</xdr:colOff>
      <xdr:row>74</xdr:row>
      <xdr:rowOff>111044</xdr:rowOff>
    </xdr:to>
    <xdr:cxnSp macro="">
      <xdr:nvCxnSpPr>
        <xdr:cNvPr id="636" name="直線コネクタ 635"/>
        <xdr:cNvCxnSpPr/>
      </xdr:nvCxnSpPr>
      <xdr:spPr>
        <a:xfrm flipV="1">
          <a:off x="14592300" y="12775353"/>
          <a:ext cx="889000" cy="2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7" name="フローチャート: 判断 636"/>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8" name="テキスト ボックス 637"/>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111044</xdr:rowOff>
    </xdr:from>
    <xdr:to>
      <xdr:col>76</xdr:col>
      <xdr:colOff>114300</xdr:colOff>
      <xdr:row>74</xdr:row>
      <xdr:rowOff>137937</xdr:rowOff>
    </xdr:to>
    <xdr:cxnSp macro="">
      <xdr:nvCxnSpPr>
        <xdr:cNvPr id="639" name="直線コネクタ 638"/>
        <xdr:cNvCxnSpPr/>
      </xdr:nvCxnSpPr>
      <xdr:spPr>
        <a:xfrm flipV="1">
          <a:off x="13703300" y="12798344"/>
          <a:ext cx="889000" cy="2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0" name="フローチャート: 判断 639"/>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1" name="テキスト ボックス 640"/>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137937</xdr:rowOff>
    </xdr:from>
    <xdr:to>
      <xdr:col>71</xdr:col>
      <xdr:colOff>177800</xdr:colOff>
      <xdr:row>74</xdr:row>
      <xdr:rowOff>162527</xdr:rowOff>
    </xdr:to>
    <xdr:cxnSp macro="">
      <xdr:nvCxnSpPr>
        <xdr:cNvPr id="642" name="直線コネクタ 641"/>
        <xdr:cNvCxnSpPr/>
      </xdr:nvCxnSpPr>
      <xdr:spPr>
        <a:xfrm flipV="1">
          <a:off x="12814300" y="12825237"/>
          <a:ext cx="889000" cy="2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3" name="フローチャート: 判断 642"/>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4" name="テキスト ボックス 643"/>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5" name="フローチャート: 判断 644"/>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6" name="テキスト ボックス 645"/>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39457</xdr:rowOff>
    </xdr:from>
    <xdr:to>
      <xdr:col>85</xdr:col>
      <xdr:colOff>177800</xdr:colOff>
      <xdr:row>74</xdr:row>
      <xdr:rowOff>141057</xdr:rowOff>
    </xdr:to>
    <xdr:sp macro="" textlink="">
      <xdr:nvSpPr>
        <xdr:cNvPr id="652" name="楕円 651"/>
        <xdr:cNvSpPr/>
      </xdr:nvSpPr>
      <xdr:spPr>
        <a:xfrm>
          <a:off x="16268700" y="1272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62334</xdr:rowOff>
    </xdr:from>
    <xdr:ext cx="534377" cy="259045"/>
    <xdr:sp macro="" textlink="">
      <xdr:nvSpPr>
        <xdr:cNvPr id="653" name="公債費該当値テキスト"/>
        <xdr:cNvSpPr txBox="1"/>
      </xdr:nvSpPr>
      <xdr:spPr>
        <a:xfrm>
          <a:off x="16370300" y="1257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37253</xdr:rowOff>
    </xdr:from>
    <xdr:to>
      <xdr:col>81</xdr:col>
      <xdr:colOff>101600</xdr:colOff>
      <xdr:row>74</xdr:row>
      <xdr:rowOff>138853</xdr:rowOff>
    </xdr:to>
    <xdr:sp macro="" textlink="">
      <xdr:nvSpPr>
        <xdr:cNvPr id="654" name="楕円 653"/>
        <xdr:cNvSpPr/>
      </xdr:nvSpPr>
      <xdr:spPr>
        <a:xfrm>
          <a:off x="15430500" y="1272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155380</xdr:rowOff>
    </xdr:from>
    <xdr:ext cx="534377" cy="259045"/>
    <xdr:sp macro="" textlink="">
      <xdr:nvSpPr>
        <xdr:cNvPr id="655" name="テキスト ボックス 654"/>
        <xdr:cNvSpPr txBox="1"/>
      </xdr:nvSpPr>
      <xdr:spPr>
        <a:xfrm>
          <a:off x="15214111" y="1249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60244</xdr:rowOff>
    </xdr:from>
    <xdr:to>
      <xdr:col>76</xdr:col>
      <xdr:colOff>165100</xdr:colOff>
      <xdr:row>74</xdr:row>
      <xdr:rowOff>161844</xdr:rowOff>
    </xdr:to>
    <xdr:sp macro="" textlink="">
      <xdr:nvSpPr>
        <xdr:cNvPr id="656" name="楕円 655"/>
        <xdr:cNvSpPr/>
      </xdr:nvSpPr>
      <xdr:spPr>
        <a:xfrm>
          <a:off x="14541500" y="1274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6921</xdr:rowOff>
    </xdr:from>
    <xdr:ext cx="534377" cy="259045"/>
    <xdr:sp macro="" textlink="">
      <xdr:nvSpPr>
        <xdr:cNvPr id="657" name="テキスト ボックス 656"/>
        <xdr:cNvSpPr txBox="1"/>
      </xdr:nvSpPr>
      <xdr:spPr>
        <a:xfrm>
          <a:off x="14325111" y="1252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87137</xdr:rowOff>
    </xdr:from>
    <xdr:to>
      <xdr:col>72</xdr:col>
      <xdr:colOff>38100</xdr:colOff>
      <xdr:row>75</xdr:row>
      <xdr:rowOff>17287</xdr:rowOff>
    </xdr:to>
    <xdr:sp macro="" textlink="">
      <xdr:nvSpPr>
        <xdr:cNvPr id="658" name="楕円 657"/>
        <xdr:cNvSpPr/>
      </xdr:nvSpPr>
      <xdr:spPr>
        <a:xfrm>
          <a:off x="13652500" y="1277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33814</xdr:rowOff>
    </xdr:from>
    <xdr:ext cx="534377" cy="259045"/>
    <xdr:sp macro="" textlink="">
      <xdr:nvSpPr>
        <xdr:cNvPr id="659" name="テキスト ボックス 658"/>
        <xdr:cNvSpPr txBox="1"/>
      </xdr:nvSpPr>
      <xdr:spPr>
        <a:xfrm>
          <a:off x="13436111" y="1254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111727</xdr:rowOff>
    </xdr:from>
    <xdr:to>
      <xdr:col>67</xdr:col>
      <xdr:colOff>101600</xdr:colOff>
      <xdr:row>75</xdr:row>
      <xdr:rowOff>41877</xdr:rowOff>
    </xdr:to>
    <xdr:sp macro="" textlink="">
      <xdr:nvSpPr>
        <xdr:cNvPr id="660" name="楕円 659"/>
        <xdr:cNvSpPr/>
      </xdr:nvSpPr>
      <xdr:spPr>
        <a:xfrm>
          <a:off x="12763500" y="1279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58404</xdr:rowOff>
    </xdr:from>
    <xdr:ext cx="534377" cy="259045"/>
    <xdr:sp macro="" textlink="">
      <xdr:nvSpPr>
        <xdr:cNvPr id="661" name="テキスト ボックス 660"/>
        <xdr:cNvSpPr txBox="1"/>
      </xdr:nvSpPr>
      <xdr:spPr>
        <a:xfrm>
          <a:off x="12547111" y="1257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5" name="直線コネクタ 684"/>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6" name="積立金最小値テキスト"/>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7" name="直線コネクタ 686"/>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8" name="積立金最大値テキスト"/>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9" name="直線コネクタ 688"/>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19749</xdr:rowOff>
    </xdr:from>
    <xdr:to>
      <xdr:col>85</xdr:col>
      <xdr:colOff>127000</xdr:colOff>
      <xdr:row>98</xdr:row>
      <xdr:rowOff>102070</xdr:rowOff>
    </xdr:to>
    <xdr:cxnSp macro="">
      <xdr:nvCxnSpPr>
        <xdr:cNvPr id="690" name="直線コネクタ 689"/>
        <xdr:cNvCxnSpPr/>
      </xdr:nvCxnSpPr>
      <xdr:spPr>
        <a:xfrm>
          <a:off x="15481300" y="16821849"/>
          <a:ext cx="838200" cy="8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1" name="積立金平均値テキスト"/>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2" name="フローチャート: 判断 691"/>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19749</xdr:rowOff>
    </xdr:from>
    <xdr:to>
      <xdr:col>81</xdr:col>
      <xdr:colOff>50800</xdr:colOff>
      <xdr:row>98</xdr:row>
      <xdr:rowOff>47676</xdr:rowOff>
    </xdr:to>
    <xdr:cxnSp macro="">
      <xdr:nvCxnSpPr>
        <xdr:cNvPr id="693" name="直線コネクタ 692"/>
        <xdr:cNvCxnSpPr/>
      </xdr:nvCxnSpPr>
      <xdr:spPr>
        <a:xfrm flipV="1">
          <a:off x="14592300" y="16821849"/>
          <a:ext cx="889000" cy="2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4" name="フローチャート: 判断 693"/>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5" name="テキスト ボックス 694"/>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9030</xdr:rowOff>
    </xdr:from>
    <xdr:to>
      <xdr:col>76</xdr:col>
      <xdr:colOff>114300</xdr:colOff>
      <xdr:row>98</xdr:row>
      <xdr:rowOff>47676</xdr:rowOff>
    </xdr:to>
    <xdr:cxnSp macro="">
      <xdr:nvCxnSpPr>
        <xdr:cNvPr id="696" name="直線コネクタ 695"/>
        <xdr:cNvCxnSpPr/>
      </xdr:nvCxnSpPr>
      <xdr:spPr>
        <a:xfrm>
          <a:off x="13703300" y="16639680"/>
          <a:ext cx="889000" cy="2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7" name="フローチャート: 判断 696"/>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8" name="テキスト ボックス 697"/>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9030</xdr:rowOff>
    </xdr:from>
    <xdr:to>
      <xdr:col>71</xdr:col>
      <xdr:colOff>177800</xdr:colOff>
      <xdr:row>98</xdr:row>
      <xdr:rowOff>72783</xdr:rowOff>
    </xdr:to>
    <xdr:cxnSp macro="">
      <xdr:nvCxnSpPr>
        <xdr:cNvPr id="699" name="直線コネクタ 698"/>
        <xdr:cNvCxnSpPr/>
      </xdr:nvCxnSpPr>
      <xdr:spPr>
        <a:xfrm flipV="1">
          <a:off x="12814300" y="16639680"/>
          <a:ext cx="889000" cy="23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0" name="フローチャート: 判断 699"/>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1" name="テキスト ボックス 700"/>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2" name="フローチャート: 判断 701"/>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3" name="テキスト ボックス 702"/>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51270</xdr:rowOff>
    </xdr:from>
    <xdr:to>
      <xdr:col>85</xdr:col>
      <xdr:colOff>177800</xdr:colOff>
      <xdr:row>98</xdr:row>
      <xdr:rowOff>152870</xdr:rowOff>
    </xdr:to>
    <xdr:sp macro="" textlink="">
      <xdr:nvSpPr>
        <xdr:cNvPr id="709" name="楕円 708"/>
        <xdr:cNvSpPr/>
      </xdr:nvSpPr>
      <xdr:spPr>
        <a:xfrm>
          <a:off x="16268700" y="168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137647</xdr:rowOff>
    </xdr:from>
    <xdr:ext cx="469744" cy="259045"/>
    <xdr:sp macro="" textlink="">
      <xdr:nvSpPr>
        <xdr:cNvPr id="710" name="積立金該当値テキスト"/>
        <xdr:cNvSpPr txBox="1"/>
      </xdr:nvSpPr>
      <xdr:spPr>
        <a:xfrm>
          <a:off x="16370300" y="1676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140399</xdr:rowOff>
    </xdr:from>
    <xdr:to>
      <xdr:col>81</xdr:col>
      <xdr:colOff>101600</xdr:colOff>
      <xdr:row>98</xdr:row>
      <xdr:rowOff>70549</xdr:rowOff>
    </xdr:to>
    <xdr:sp macro="" textlink="">
      <xdr:nvSpPr>
        <xdr:cNvPr id="711" name="楕円 710"/>
        <xdr:cNvSpPr/>
      </xdr:nvSpPr>
      <xdr:spPr>
        <a:xfrm>
          <a:off x="15430500" y="1677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61676</xdr:rowOff>
    </xdr:from>
    <xdr:ext cx="534377" cy="259045"/>
    <xdr:sp macro="" textlink="">
      <xdr:nvSpPr>
        <xdr:cNvPr id="712" name="テキスト ボックス 711"/>
        <xdr:cNvSpPr txBox="1"/>
      </xdr:nvSpPr>
      <xdr:spPr>
        <a:xfrm>
          <a:off x="15214111" y="1686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168326</xdr:rowOff>
    </xdr:from>
    <xdr:to>
      <xdr:col>76</xdr:col>
      <xdr:colOff>165100</xdr:colOff>
      <xdr:row>98</xdr:row>
      <xdr:rowOff>98476</xdr:rowOff>
    </xdr:to>
    <xdr:sp macro="" textlink="">
      <xdr:nvSpPr>
        <xdr:cNvPr id="713" name="楕円 712"/>
        <xdr:cNvSpPr/>
      </xdr:nvSpPr>
      <xdr:spPr>
        <a:xfrm>
          <a:off x="14541500" y="1679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89603</xdr:rowOff>
    </xdr:from>
    <xdr:ext cx="534377" cy="259045"/>
    <xdr:sp macro="" textlink="">
      <xdr:nvSpPr>
        <xdr:cNvPr id="714" name="テキスト ボックス 713"/>
        <xdr:cNvSpPr txBox="1"/>
      </xdr:nvSpPr>
      <xdr:spPr>
        <a:xfrm>
          <a:off x="14325111" y="16891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129680</xdr:rowOff>
    </xdr:from>
    <xdr:to>
      <xdr:col>72</xdr:col>
      <xdr:colOff>38100</xdr:colOff>
      <xdr:row>97</xdr:row>
      <xdr:rowOff>59830</xdr:rowOff>
    </xdr:to>
    <xdr:sp macro="" textlink="">
      <xdr:nvSpPr>
        <xdr:cNvPr id="715" name="楕円 714"/>
        <xdr:cNvSpPr/>
      </xdr:nvSpPr>
      <xdr:spPr>
        <a:xfrm>
          <a:off x="13652500" y="165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76357</xdr:rowOff>
    </xdr:from>
    <xdr:ext cx="534377" cy="259045"/>
    <xdr:sp macro="" textlink="">
      <xdr:nvSpPr>
        <xdr:cNvPr id="716" name="テキスト ボックス 715"/>
        <xdr:cNvSpPr txBox="1"/>
      </xdr:nvSpPr>
      <xdr:spPr>
        <a:xfrm>
          <a:off x="13436111" y="1636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21983</xdr:rowOff>
    </xdr:from>
    <xdr:to>
      <xdr:col>67</xdr:col>
      <xdr:colOff>101600</xdr:colOff>
      <xdr:row>98</xdr:row>
      <xdr:rowOff>123583</xdr:rowOff>
    </xdr:to>
    <xdr:sp macro="" textlink="">
      <xdr:nvSpPr>
        <xdr:cNvPr id="717" name="楕円 716"/>
        <xdr:cNvSpPr/>
      </xdr:nvSpPr>
      <xdr:spPr>
        <a:xfrm>
          <a:off x="12763500" y="1682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114710</xdr:rowOff>
    </xdr:from>
    <xdr:ext cx="534377" cy="259045"/>
    <xdr:sp macro="" textlink="">
      <xdr:nvSpPr>
        <xdr:cNvPr id="718" name="テキスト ボックス 717"/>
        <xdr:cNvSpPr txBox="1"/>
      </xdr:nvSpPr>
      <xdr:spPr>
        <a:xfrm>
          <a:off x="12547111" y="1691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2" name="テキスト ボックス 731"/>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4" name="テキスト ボックス 733"/>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6" name="テキスト ボックス 735"/>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0" name="直線コネクタ 739"/>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3" name="投資及び出資金最大値テキスト"/>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4" name="直線コネクタ 743"/>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6289</xdr:rowOff>
    </xdr:from>
    <xdr:to>
      <xdr:col>116</xdr:col>
      <xdr:colOff>63500</xdr:colOff>
      <xdr:row>35</xdr:row>
      <xdr:rowOff>111628</xdr:rowOff>
    </xdr:to>
    <xdr:cxnSp macro="">
      <xdr:nvCxnSpPr>
        <xdr:cNvPr id="745" name="直線コネクタ 744"/>
        <xdr:cNvCxnSpPr/>
      </xdr:nvCxnSpPr>
      <xdr:spPr>
        <a:xfrm>
          <a:off x="21323300" y="6007039"/>
          <a:ext cx="838200" cy="10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6" name="投資及び出資金平均値テキスト"/>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7" name="フローチャート: 判断 746"/>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6289</xdr:rowOff>
    </xdr:from>
    <xdr:to>
      <xdr:col>111</xdr:col>
      <xdr:colOff>177800</xdr:colOff>
      <xdr:row>36</xdr:row>
      <xdr:rowOff>10724</xdr:rowOff>
    </xdr:to>
    <xdr:cxnSp macro="">
      <xdr:nvCxnSpPr>
        <xdr:cNvPr id="748" name="直線コネクタ 747"/>
        <xdr:cNvCxnSpPr/>
      </xdr:nvCxnSpPr>
      <xdr:spPr>
        <a:xfrm flipV="1">
          <a:off x="20434300" y="6007039"/>
          <a:ext cx="889000" cy="17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9" name="フローチャート: 判断 748"/>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50" name="テキスト ボックス 749"/>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10724</xdr:rowOff>
    </xdr:from>
    <xdr:to>
      <xdr:col>107</xdr:col>
      <xdr:colOff>50800</xdr:colOff>
      <xdr:row>36</xdr:row>
      <xdr:rowOff>40853</xdr:rowOff>
    </xdr:to>
    <xdr:cxnSp macro="">
      <xdr:nvCxnSpPr>
        <xdr:cNvPr id="751" name="直線コネクタ 750"/>
        <xdr:cNvCxnSpPr/>
      </xdr:nvCxnSpPr>
      <xdr:spPr>
        <a:xfrm flipV="1">
          <a:off x="19545300" y="6182924"/>
          <a:ext cx="889000" cy="3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2" name="フローチャート: 判断 751"/>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3" name="テキスト ボックス 752"/>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40853</xdr:rowOff>
    </xdr:from>
    <xdr:to>
      <xdr:col>102</xdr:col>
      <xdr:colOff>114300</xdr:colOff>
      <xdr:row>36</xdr:row>
      <xdr:rowOff>46523</xdr:rowOff>
    </xdr:to>
    <xdr:cxnSp macro="">
      <xdr:nvCxnSpPr>
        <xdr:cNvPr id="754" name="直線コネクタ 753"/>
        <xdr:cNvCxnSpPr/>
      </xdr:nvCxnSpPr>
      <xdr:spPr>
        <a:xfrm flipV="1">
          <a:off x="18656300" y="6213053"/>
          <a:ext cx="889000" cy="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5" name="フローチャート: 判断 754"/>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6" name="テキスト ボックス 755"/>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7" name="フローチャート: 判断 756"/>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58" name="テキスト ボックス 757"/>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60828</xdr:rowOff>
    </xdr:from>
    <xdr:to>
      <xdr:col>116</xdr:col>
      <xdr:colOff>114300</xdr:colOff>
      <xdr:row>35</xdr:row>
      <xdr:rowOff>162428</xdr:rowOff>
    </xdr:to>
    <xdr:sp macro="" textlink="">
      <xdr:nvSpPr>
        <xdr:cNvPr id="764" name="楕円 763"/>
        <xdr:cNvSpPr/>
      </xdr:nvSpPr>
      <xdr:spPr>
        <a:xfrm>
          <a:off x="22110700" y="606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83705</xdr:rowOff>
    </xdr:from>
    <xdr:ext cx="534377" cy="259045"/>
    <xdr:sp macro="" textlink="">
      <xdr:nvSpPr>
        <xdr:cNvPr id="765" name="投資及び出資金該当値テキスト"/>
        <xdr:cNvSpPr txBox="1"/>
      </xdr:nvSpPr>
      <xdr:spPr>
        <a:xfrm>
          <a:off x="22212300" y="591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126939</xdr:rowOff>
    </xdr:from>
    <xdr:to>
      <xdr:col>112</xdr:col>
      <xdr:colOff>38100</xdr:colOff>
      <xdr:row>35</xdr:row>
      <xdr:rowOff>57089</xdr:rowOff>
    </xdr:to>
    <xdr:sp macro="" textlink="">
      <xdr:nvSpPr>
        <xdr:cNvPr id="766" name="楕円 765"/>
        <xdr:cNvSpPr/>
      </xdr:nvSpPr>
      <xdr:spPr>
        <a:xfrm>
          <a:off x="21272500" y="595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73616</xdr:rowOff>
    </xdr:from>
    <xdr:ext cx="534377" cy="259045"/>
    <xdr:sp macro="" textlink="">
      <xdr:nvSpPr>
        <xdr:cNvPr id="767" name="テキスト ボックス 766"/>
        <xdr:cNvSpPr txBox="1"/>
      </xdr:nvSpPr>
      <xdr:spPr>
        <a:xfrm>
          <a:off x="21056111" y="573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131374</xdr:rowOff>
    </xdr:from>
    <xdr:to>
      <xdr:col>107</xdr:col>
      <xdr:colOff>101600</xdr:colOff>
      <xdr:row>36</xdr:row>
      <xdr:rowOff>61524</xdr:rowOff>
    </xdr:to>
    <xdr:sp macro="" textlink="">
      <xdr:nvSpPr>
        <xdr:cNvPr id="768" name="楕円 767"/>
        <xdr:cNvSpPr/>
      </xdr:nvSpPr>
      <xdr:spPr>
        <a:xfrm>
          <a:off x="20383500" y="613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78051</xdr:rowOff>
    </xdr:from>
    <xdr:ext cx="534377" cy="259045"/>
    <xdr:sp macro="" textlink="">
      <xdr:nvSpPr>
        <xdr:cNvPr id="769" name="テキスト ボックス 768"/>
        <xdr:cNvSpPr txBox="1"/>
      </xdr:nvSpPr>
      <xdr:spPr>
        <a:xfrm>
          <a:off x="20167111" y="590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161503</xdr:rowOff>
    </xdr:from>
    <xdr:to>
      <xdr:col>102</xdr:col>
      <xdr:colOff>165100</xdr:colOff>
      <xdr:row>36</xdr:row>
      <xdr:rowOff>91653</xdr:rowOff>
    </xdr:to>
    <xdr:sp macro="" textlink="">
      <xdr:nvSpPr>
        <xdr:cNvPr id="770" name="楕円 769"/>
        <xdr:cNvSpPr/>
      </xdr:nvSpPr>
      <xdr:spPr>
        <a:xfrm>
          <a:off x="19494500" y="616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108180</xdr:rowOff>
    </xdr:from>
    <xdr:ext cx="469744" cy="259045"/>
    <xdr:sp macro="" textlink="">
      <xdr:nvSpPr>
        <xdr:cNvPr id="771" name="テキスト ボックス 770"/>
        <xdr:cNvSpPr txBox="1"/>
      </xdr:nvSpPr>
      <xdr:spPr>
        <a:xfrm>
          <a:off x="19310428" y="593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167173</xdr:rowOff>
    </xdr:from>
    <xdr:to>
      <xdr:col>98</xdr:col>
      <xdr:colOff>38100</xdr:colOff>
      <xdr:row>36</xdr:row>
      <xdr:rowOff>97323</xdr:rowOff>
    </xdr:to>
    <xdr:sp macro="" textlink="">
      <xdr:nvSpPr>
        <xdr:cNvPr id="772" name="楕円 771"/>
        <xdr:cNvSpPr/>
      </xdr:nvSpPr>
      <xdr:spPr>
        <a:xfrm>
          <a:off x="18605500" y="61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113850</xdr:rowOff>
    </xdr:from>
    <xdr:ext cx="469744" cy="259045"/>
    <xdr:sp macro="" textlink="">
      <xdr:nvSpPr>
        <xdr:cNvPr id="773" name="テキスト ボックス 772"/>
        <xdr:cNvSpPr txBox="1"/>
      </xdr:nvSpPr>
      <xdr:spPr>
        <a:xfrm>
          <a:off x="18421428" y="594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4" name="直線コネクタ 783"/>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5" name="テキスト ボックス 784"/>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6" name="直線コネクタ 785"/>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7" name="テキスト ボックス 786"/>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8" name="直線コネクタ 787"/>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9" name="テキスト ボックス 788"/>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0" name="直線コネクタ 789"/>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1" name="テキスト ボックス 790"/>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5" name="直線コネクタ 794"/>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6"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7" name="直線コネクタ 796"/>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8" name="貸付金最大値テキスト"/>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9" name="直線コネクタ 798"/>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117389</xdr:rowOff>
    </xdr:from>
    <xdr:to>
      <xdr:col>116</xdr:col>
      <xdr:colOff>63500</xdr:colOff>
      <xdr:row>57</xdr:row>
      <xdr:rowOff>123241</xdr:rowOff>
    </xdr:to>
    <xdr:cxnSp macro="">
      <xdr:nvCxnSpPr>
        <xdr:cNvPr id="800" name="直線コネクタ 799"/>
        <xdr:cNvCxnSpPr/>
      </xdr:nvCxnSpPr>
      <xdr:spPr>
        <a:xfrm flipV="1">
          <a:off x="21323300" y="9890039"/>
          <a:ext cx="83820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1" name="貸付金平均値テキスト"/>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2" name="フローチャート: 判断 801"/>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117891</xdr:rowOff>
    </xdr:from>
    <xdr:to>
      <xdr:col>111</xdr:col>
      <xdr:colOff>177800</xdr:colOff>
      <xdr:row>57</xdr:row>
      <xdr:rowOff>123241</xdr:rowOff>
    </xdr:to>
    <xdr:cxnSp macro="">
      <xdr:nvCxnSpPr>
        <xdr:cNvPr id="803" name="直線コネクタ 802"/>
        <xdr:cNvCxnSpPr/>
      </xdr:nvCxnSpPr>
      <xdr:spPr>
        <a:xfrm>
          <a:off x="20434300" y="9890541"/>
          <a:ext cx="889000" cy="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4" name="フローチャート: 判断 803"/>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5" name="テキスト ボックス 804"/>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117891</xdr:rowOff>
    </xdr:from>
    <xdr:to>
      <xdr:col>107</xdr:col>
      <xdr:colOff>50800</xdr:colOff>
      <xdr:row>57</xdr:row>
      <xdr:rowOff>126212</xdr:rowOff>
    </xdr:to>
    <xdr:cxnSp macro="">
      <xdr:nvCxnSpPr>
        <xdr:cNvPr id="806" name="直線コネクタ 805"/>
        <xdr:cNvCxnSpPr/>
      </xdr:nvCxnSpPr>
      <xdr:spPr>
        <a:xfrm flipV="1">
          <a:off x="19545300" y="9890541"/>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7" name="フローチャート: 判断 806"/>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8" name="テキスト ボックス 807"/>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112131</xdr:rowOff>
    </xdr:from>
    <xdr:to>
      <xdr:col>102</xdr:col>
      <xdr:colOff>114300</xdr:colOff>
      <xdr:row>57</xdr:row>
      <xdr:rowOff>126212</xdr:rowOff>
    </xdr:to>
    <xdr:cxnSp macro="">
      <xdr:nvCxnSpPr>
        <xdr:cNvPr id="809" name="直線コネクタ 808"/>
        <xdr:cNvCxnSpPr/>
      </xdr:nvCxnSpPr>
      <xdr:spPr>
        <a:xfrm>
          <a:off x="18656300" y="9884781"/>
          <a:ext cx="889000" cy="1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0" name="フローチャート: 判断 809"/>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1" name="テキスト ボックス 810"/>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2" name="フローチャート: 判断 811"/>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3" name="テキスト ボックス 812"/>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66589</xdr:rowOff>
    </xdr:from>
    <xdr:to>
      <xdr:col>116</xdr:col>
      <xdr:colOff>114300</xdr:colOff>
      <xdr:row>57</xdr:row>
      <xdr:rowOff>168189</xdr:rowOff>
    </xdr:to>
    <xdr:sp macro="" textlink="">
      <xdr:nvSpPr>
        <xdr:cNvPr id="819" name="楕円 818"/>
        <xdr:cNvSpPr/>
      </xdr:nvSpPr>
      <xdr:spPr>
        <a:xfrm>
          <a:off x="22110700" y="983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89466</xdr:rowOff>
    </xdr:from>
    <xdr:ext cx="469744" cy="259045"/>
    <xdr:sp macro="" textlink="">
      <xdr:nvSpPr>
        <xdr:cNvPr id="820" name="貸付金該当値テキスト"/>
        <xdr:cNvSpPr txBox="1"/>
      </xdr:nvSpPr>
      <xdr:spPr>
        <a:xfrm>
          <a:off x="22212300" y="9690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72441</xdr:rowOff>
    </xdr:from>
    <xdr:to>
      <xdr:col>112</xdr:col>
      <xdr:colOff>38100</xdr:colOff>
      <xdr:row>58</xdr:row>
      <xdr:rowOff>2591</xdr:rowOff>
    </xdr:to>
    <xdr:sp macro="" textlink="">
      <xdr:nvSpPr>
        <xdr:cNvPr id="821" name="楕円 820"/>
        <xdr:cNvSpPr/>
      </xdr:nvSpPr>
      <xdr:spPr>
        <a:xfrm>
          <a:off x="21272500" y="984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165168</xdr:rowOff>
    </xdr:from>
    <xdr:ext cx="469744" cy="259045"/>
    <xdr:sp macro="" textlink="">
      <xdr:nvSpPr>
        <xdr:cNvPr id="822" name="テキスト ボックス 821"/>
        <xdr:cNvSpPr txBox="1"/>
      </xdr:nvSpPr>
      <xdr:spPr>
        <a:xfrm>
          <a:off x="21088428" y="9937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67091</xdr:rowOff>
    </xdr:from>
    <xdr:to>
      <xdr:col>107</xdr:col>
      <xdr:colOff>101600</xdr:colOff>
      <xdr:row>57</xdr:row>
      <xdr:rowOff>168691</xdr:rowOff>
    </xdr:to>
    <xdr:sp macro="" textlink="">
      <xdr:nvSpPr>
        <xdr:cNvPr id="823" name="楕円 822"/>
        <xdr:cNvSpPr/>
      </xdr:nvSpPr>
      <xdr:spPr>
        <a:xfrm>
          <a:off x="20383500" y="983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159818</xdr:rowOff>
    </xdr:from>
    <xdr:ext cx="469744" cy="259045"/>
    <xdr:sp macro="" textlink="">
      <xdr:nvSpPr>
        <xdr:cNvPr id="824" name="テキスト ボックス 823"/>
        <xdr:cNvSpPr txBox="1"/>
      </xdr:nvSpPr>
      <xdr:spPr>
        <a:xfrm>
          <a:off x="20199428" y="993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75412</xdr:rowOff>
    </xdr:from>
    <xdr:to>
      <xdr:col>102</xdr:col>
      <xdr:colOff>165100</xdr:colOff>
      <xdr:row>58</xdr:row>
      <xdr:rowOff>5562</xdr:rowOff>
    </xdr:to>
    <xdr:sp macro="" textlink="">
      <xdr:nvSpPr>
        <xdr:cNvPr id="825" name="楕円 824"/>
        <xdr:cNvSpPr/>
      </xdr:nvSpPr>
      <xdr:spPr>
        <a:xfrm>
          <a:off x="19494500" y="984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168139</xdr:rowOff>
    </xdr:from>
    <xdr:ext cx="469744" cy="259045"/>
    <xdr:sp macro="" textlink="">
      <xdr:nvSpPr>
        <xdr:cNvPr id="826" name="テキスト ボックス 825"/>
        <xdr:cNvSpPr txBox="1"/>
      </xdr:nvSpPr>
      <xdr:spPr>
        <a:xfrm>
          <a:off x="19310428" y="994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61331</xdr:rowOff>
    </xdr:from>
    <xdr:to>
      <xdr:col>98</xdr:col>
      <xdr:colOff>38100</xdr:colOff>
      <xdr:row>57</xdr:row>
      <xdr:rowOff>162931</xdr:rowOff>
    </xdr:to>
    <xdr:sp macro="" textlink="">
      <xdr:nvSpPr>
        <xdr:cNvPr id="827" name="楕円 826"/>
        <xdr:cNvSpPr/>
      </xdr:nvSpPr>
      <xdr:spPr>
        <a:xfrm>
          <a:off x="18605500" y="983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154058</xdr:rowOff>
    </xdr:from>
    <xdr:ext cx="469744" cy="259045"/>
    <xdr:sp macro="" textlink="">
      <xdr:nvSpPr>
        <xdr:cNvPr id="828" name="テキスト ボックス 827"/>
        <xdr:cNvSpPr txBox="1"/>
      </xdr:nvSpPr>
      <xdr:spPr>
        <a:xfrm>
          <a:off x="18421428" y="992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9" name="テキスト ボックス 83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1" name="テキスト ボックス 840"/>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3" name="テキスト ボックス 842"/>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5" name="テキスト ボックス 844"/>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7" name="テキスト ボックス 846"/>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1" name="直線コネクタ 850"/>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2" name="繰出金最小値テキスト"/>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3" name="直線コネクタ 852"/>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4" name="繰出金最大値テキスト"/>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5" name="直線コネクタ 854"/>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117526</xdr:rowOff>
    </xdr:from>
    <xdr:to>
      <xdr:col>116</xdr:col>
      <xdr:colOff>63500</xdr:colOff>
      <xdr:row>75</xdr:row>
      <xdr:rowOff>153690</xdr:rowOff>
    </xdr:to>
    <xdr:cxnSp macro="">
      <xdr:nvCxnSpPr>
        <xdr:cNvPr id="856" name="直線コネクタ 855"/>
        <xdr:cNvCxnSpPr/>
      </xdr:nvCxnSpPr>
      <xdr:spPr>
        <a:xfrm flipV="1">
          <a:off x="21323300" y="12976276"/>
          <a:ext cx="838200" cy="3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7" name="繰出金平均値テキスト"/>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8" name="フローチャート: 判断 857"/>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153690</xdr:rowOff>
    </xdr:from>
    <xdr:to>
      <xdr:col>111</xdr:col>
      <xdr:colOff>177800</xdr:colOff>
      <xdr:row>76</xdr:row>
      <xdr:rowOff>18222</xdr:rowOff>
    </xdr:to>
    <xdr:cxnSp macro="">
      <xdr:nvCxnSpPr>
        <xdr:cNvPr id="859" name="直線コネクタ 858"/>
        <xdr:cNvCxnSpPr/>
      </xdr:nvCxnSpPr>
      <xdr:spPr>
        <a:xfrm flipV="1">
          <a:off x="20434300" y="13012440"/>
          <a:ext cx="889000" cy="3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0" name="フローチャート: 判断 859"/>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1" name="テキスト ボックス 860"/>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18222</xdr:rowOff>
    </xdr:from>
    <xdr:to>
      <xdr:col>107</xdr:col>
      <xdr:colOff>50800</xdr:colOff>
      <xdr:row>76</xdr:row>
      <xdr:rowOff>50431</xdr:rowOff>
    </xdr:to>
    <xdr:cxnSp macro="">
      <xdr:nvCxnSpPr>
        <xdr:cNvPr id="862" name="直線コネクタ 861"/>
        <xdr:cNvCxnSpPr/>
      </xdr:nvCxnSpPr>
      <xdr:spPr>
        <a:xfrm flipV="1">
          <a:off x="19545300" y="13048422"/>
          <a:ext cx="889000" cy="3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3" name="フローチャート: 判断 862"/>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4" name="テキスト ボックス 863"/>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50431</xdr:rowOff>
    </xdr:from>
    <xdr:to>
      <xdr:col>102</xdr:col>
      <xdr:colOff>114300</xdr:colOff>
      <xdr:row>76</xdr:row>
      <xdr:rowOff>81956</xdr:rowOff>
    </xdr:to>
    <xdr:cxnSp macro="">
      <xdr:nvCxnSpPr>
        <xdr:cNvPr id="865" name="直線コネクタ 864"/>
        <xdr:cNvCxnSpPr/>
      </xdr:nvCxnSpPr>
      <xdr:spPr>
        <a:xfrm flipV="1">
          <a:off x="18656300" y="13080631"/>
          <a:ext cx="889000" cy="3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6" name="フローチャート: 判断 865"/>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7" name="テキスト ボックス 866"/>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8" name="フローチャート: 判断 867"/>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69" name="テキスト ボックス 868"/>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66726</xdr:rowOff>
    </xdr:from>
    <xdr:to>
      <xdr:col>116</xdr:col>
      <xdr:colOff>114300</xdr:colOff>
      <xdr:row>75</xdr:row>
      <xdr:rowOff>168326</xdr:rowOff>
    </xdr:to>
    <xdr:sp macro="" textlink="">
      <xdr:nvSpPr>
        <xdr:cNvPr id="875" name="楕円 874"/>
        <xdr:cNvSpPr/>
      </xdr:nvSpPr>
      <xdr:spPr>
        <a:xfrm>
          <a:off x="22110700" y="1292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89603</xdr:rowOff>
    </xdr:from>
    <xdr:ext cx="534377" cy="259045"/>
    <xdr:sp macro="" textlink="">
      <xdr:nvSpPr>
        <xdr:cNvPr id="876" name="繰出金該当値テキスト"/>
        <xdr:cNvSpPr txBox="1"/>
      </xdr:nvSpPr>
      <xdr:spPr>
        <a:xfrm>
          <a:off x="22212300" y="127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102891</xdr:rowOff>
    </xdr:from>
    <xdr:to>
      <xdr:col>112</xdr:col>
      <xdr:colOff>38100</xdr:colOff>
      <xdr:row>76</xdr:row>
      <xdr:rowOff>33040</xdr:rowOff>
    </xdr:to>
    <xdr:sp macro="" textlink="">
      <xdr:nvSpPr>
        <xdr:cNvPr id="877" name="楕円 876"/>
        <xdr:cNvSpPr/>
      </xdr:nvSpPr>
      <xdr:spPr>
        <a:xfrm>
          <a:off x="21272500" y="129616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49568</xdr:rowOff>
    </xdr:from>
    <xdr:ext cx="534377" cy="259045"/>
    <xdr:sp macro="" textlink="">
      <xdr:nvSpPr>
        <xdr:cNvPr id="878" name="テキスト ボックス 877"/>
        <xdr:cNvSpPr txBox="1"/>
      </xdr:nvSpPr>
      <xdr:spPr>
        <a:xfrm>
          <a:off x="21056111" y="12736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138872</xdr:rowOff>
    </xdr:from>
    <xdr:to>
      <xdr:col>107</xdr:col>
      <xdr:colOff>101600</xdr:colOff>
      <xdr:row>76</xdr:row>
      <xdr:rowOff>69022</xdr:rowOff>
    </xdr:to>
    <xdr:sp macro="" textlink="">
      <xdr:nvSpPr>
        <xdr:cNvPr id="879" name="楕円 878"/>
        <xdr:cNvSpPr/>
      </xdr:nvSpPr>
      <xdr:spPr>
        <a:xfrm>
          <a:off x="20383500" y="1299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85549</xdr:rowOff>
    </xdr:from>
    <xdr:ext cx="534377" cy="259045"/>
    <xdr:sp macro="" textlink="">
      <xdr:nvSpPr>
        <xdr:cNvPr id="880" name="テキスト ボックス 879"/>
        <xdr:cNvSpPr txBox="1"/>
      </xdr:nvSpPr>
      <xdr:spPr>
        <a:xfrm>
          <a:off x="20167111" y="1277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171081</xdr:rowOff>
    </xdr:from>
    <xdr:to>
      <xdr:col>102</xdr:col>
      <xdr:colOff>165100</xdr:colOff>
      <xdr:row>76</xdr:row>
      <xdr:rowOff>101231</xdr:rowOff>
    </xdr:to>
    <xdr:sp macro="" textlink="">
      <xdr:nvSpPr>
        <xdr:cNvPr id="881" name="楕円 880"/>
        <xdr:cNvSpPr/>
      </xdr:nvSpPr>
      <xdr:spPr>
        <a:xfrm>
          <a:off x="19494500" y="1302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117759</xdr:rowOff>
    </xdr:from>
    <xdr:ext cx="534377" cy="259045"/>
    <xdr:sp macro="" textlink="">
      <xdr:nvSpPr>
        <xdr:cNvPr id="882" name="テキスト ボックス 881"/>
        <xdr:cNvSpPr txBox="1"/>
      </xdr:nvSpPr>
      <xdr:spPr>
        <a:xfrm>
          <a:off x="19278111" y="1280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31156</xdr:rowOff>
    </xdr:from>
    <xdr:to>
      <xdr:col>98</xdr:col>
      <xdr:colOff>38100</xdr:colOff>
      <xdr:row>76</xdr:row>
      <xdr:rowOff>132756</xdr:rowOff>
    </xdr:to>
    <xdr:sp macro="" textlink="">
      <xdr:nvSpPr>
        <xdr:cNvPr id="883" name="楕円 882"/>
        <xdr:cNvSpPr/>
      </xdr:nvSpPr>
      <xdr:spPr>
        <a:xfrm>
          <a:off x="18605500" y="1306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149282</xdr:rowOff>
    </xdr:from>
    <xdr:ext cx="534377" cy="259045"/>
    <xdr:sp macro="" textlink="">
      <xdr:nvSpPr>
        <xdr:cNvPr id="884" name="テキスト ボックス 883"/>
        <xdr:cNvSpPr txBox="1"/>
      </xdr:nvSpPr>
      <xdr:spPr>
        <a:xfrm>
          <a:off x="18389111" y="1283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歳出決算総額は前年度と比べて住民一人あたり</a:t>
          </a:r>
          <a:r>
            <a:rPr kumimoji="1" lang="en-US" altLang="ja-JP" sz="1300">
              <a:latin typeface="ＭＳ Ｐゴシック" panose="020B0600070205080204" pitchFamily="50" charset="-128"/>
              <a:ea typeface="ＭＳ Ｐゴシック" panose="020B0600070205080204" pitchFamily="50" charset="-128"/>
            </a:rPr>
            <a:t>3,532</a:t>
          </a:r>
          <a:r>
            <a:rPr kumimoji="1" lang="ja-JP" altLang="en-US" sz="1300">
              <a:latin typeface="ＭＳ Ｐゴシック" panose="020B0600070205080204" pitchFamily="50" charset="-128"/>
              <a:ea typeface="ＭＳ Ｐゴシック" panose="020B0600070205080204" pitchFamily="50" charset="-128"/>
            </a:rPr>
            <a:t>円の増額（</a:t>
          </a:r>
          <a:r>
            <a:rPr kumimoji="1" lang="en-US" altLang="ja-JP" sz="1300">
              <a:latin typeface="ＭＳ Ｐゴシック" panose="020B0600070205080204" pitchFamily="50" charset="-128"/>
              <a:ea typeface="ＭＳ Ｐゴシック" panose="020B0600070205080204" pitchFamily="50" charset="-128"/>
            </a:rPr>
            <a:t>607,039</a:t>
          </a:r>
          <a:r>
            <a:rPr kumimoji="1" lang="ja-JP" altLang="en-US" sz="1300">
              <a:latin typeface="ＭＳ Ｐゴシック" panose="020B0600070205080204" pitchFamily="50" charset="-128"/>
              <a:ea typeface="ＭＳ Ｐゴシック" panose="020B0600070205080204" pitchFamily="50" charset="-128"/>
            </a:rPr>
            <a:t>円　→　</a:t>
          </a:r>
          <a:r>
            <a:rPr kumimoji="1" lang="en-US" altLang="ja-JP" sz="1300">
              <a:latin typeface="ＭＳ Ｐゴシック" panose="020B0600070205080204" pitchFamily="50" charset="-128"/>
              <a:ea typeface="ＭＳ Ｐゴシック" panose="020B0600070205080204" pitchFamily="50" charset="-128"/>
            </a:rPr>
            <a:t>610,571</a:t>
          </a:r>
          <a:r>
            <a:rPr kumimoji="1" lang="ja-JP" altLang="en-US" sz="1300">
              <a:latin typeface="ＭＳ Ｐゴシック" panose="020B0600070205080204" pitchFamily="50" charset="-128"/>
              <a:ea typeface="ＭＳ Ｐゴシック" panose="020B0600070205080204" pitchFamily="50" charset="-128"/>
            </a:rPr>
            <a:t>円）となった。本市は市域が広い上に、中山間地に位置しているため過疎化が進んでおり、一定の行政サービスを保つために住民一人当たり換算の歳出は他の類似団体と比べて相対的に高くなる傾向にある。引き続き、効率的、効果的な事業の実施だけではなく、移住・定住施策の推進により、人口増を図ることにより一人当たりのコストを抑制していく。</a:t>
          </a:r>
        </a:p>
        <a:p>
          <a:r>
            <a:rPr kumimoji="1" lang="ja-JP" altLang="en-US" sz="1300">
              <a:latin typeface="ＭＳ Ｐゴシック" panose="020B0600070205080204" pitchFamily="50" charset="-128"/>
              <a:ea typeface="ＭＳ Ｐゴシック" panose="020B0600070205080204" pitchFamily="50" charset="-128"/>
            </a:rPr>
            <a:t>　全体的に数値の違いはあるものの、類似団体平均と同様の推移を辿っている。大きく数値が変動したものとしては普通建設事業費の新規整備が挙げられる。これは</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年度に福岡小学校や中心市街地の複合施設の建設が完了したことに伴うもので、住民一人当たり</a:t>
          </a:r>
          <a:r>
            <a:rPr kumimoji="1" lang="en-US" altLang="ja-JP" sz="1300">
              <a:latin typeface="ＭＳ Ｐゴシック" panose="020B0600070205080204" pitchFamily="50" charset="-128"/>
              <a:ea typeface="ＭＳ Ｐゴシック" panose="020B0600070205080204" pitchFamily="50" charset="-128"/>
            </a:rPr>
            <a:t>35,896</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69,609</a:t>
          </a:r>
          <a:r>
            <a:rPr kumimoji="1" lang="ja-JP" altLang="en-US" sz="1300">
              <a:latin typeface="ＭＳ Ｐゴシック" panose="020B0600070205080204" pitchFamily="50" charset="-128"/>
              <a:ea typeface="ＭＳ Ｐゴシック" panose="020B0600070205080204" pitchFamily="50" charset="-128"/>
            </a:rPr>
            <a:t>円　→　</a:t>
          </a:r>
          <a:r>
            <a:rPr kumimoji="1" lang="en-US" altLang="ja-JP" sz="1300">
              <a:latin typeface="ＭＳ Ｐゴシック" panose="020B0600070205080204" pitchFamily="50" charset="-128"/>
              <a:ea typeface="ＭＳ Ｐゴシック" panose="020B0600070205080204" pitchFamily="50" charset="-128"/>
            </a:rPr>
            <a:t>33,713</a:t>
          </a:r>
          <a:r>
            <a:rPr kumimoji="1" lang="ja-JP" altLang="en-US" sz="1300">
              <a:latin typeface="ＭＳ Ｐゴシック" panose="020B0600070205080204" pitchFamily="50" charset="-128"/>
              <a:ea typeface="ＭＳ Ｐゴシック" panose="020B0600070205080204" pitchFamily="50" charset="-128"/>
            </a:rPr>
            <a:t>円）と大幅に減額した。しかし、依然として類似団体内平均値と比較して高い水準で推移している。これは、リニア開業後を見据えた社会基盤整備など、リニア開業までに投資的な施策を戦略的に展開しているためである。</a:t>
          </a:r>
        </a:p>
        <a:p>
          <a:r>
            <a:rPr kumimoji="1" lang="ja-JP" altLang="en-US" sz="1300">
              <a:latin typeface="ＭＳ Ｐゴシック" panose="020B0600070205080204" pitchFamily="50" charset="-128"/>
              <a:ea typeface="ＭＳ Ｐゴシック" panose="020B0600070205080204" pitchFamily="50" charset="-128"/>
            </a:rPr>
            <a:t>　また、投資及び出資金については坂下診療所に対する用地取得等に要する経費</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億円が皆減したことや中津川市民病院の企業債償還元金への繰出しが</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億円減となったことから、住民一人当たり</a:t>
          </a:r>
          <a:r>
            <a:rPr kumimoji="1" lang="en-US" altLang="ja-JP" sz="1300">
              <a:latin typeface="ＭＳ Ｐゴシック" panose="020B0600070205080204" pitchFamily="50" charset="-128"/>
              <a:ea typeface="ＭＳ Ｐゴシック" panose="020B0600070205080204" pitchFamily="50" charset="-128"/>
            </a:rPr>
            <a:t>2,304</a:t>
          </a:r>
          <a:r>
            <a:rPr kumimoji="1" lang="ja-JP" altLang="en-US" sz="1300">
              <a:latin typeface="ＭＳ Ｐゴシック" panose="020B0600070205080204" pitchFamily="50" charset="-128"/>
              <a:ea typeface="ＭＳ Ｐゴシック" panose="020B0600070205080204" pitchFamily="50" charset="-128"/>
            </a:rPr>
            <a:t>円の減（</a:t>
          </a:r>
          <a:r>
            <a:rPr kumimoji="1" lang="en-US" altLang="ja-JP" sz="1300">
              <a:latin typeface="ＭＳ Ｐゴシック" panose="020B0600070205080204" pitchFamily="50" charset="-128"/>
              <a:ea typeface="ＭＳ Ｐゴシック" panose="020B0600070205080204" pitchFamily="50" charset="-128"/>
            </a:rPr>
            <a:t>14,168</a:t>
          </a:r>
          <a:r>
            <a:rPr kumimoji="1" lang="ja-JP" altLang="en-US" sz="1300">
              <a:latin typeface="ＭＳ Ｐゴシック" panose="020B0600070205080204" pitchFamily="50" charset="-128"/>
              <a:ea typeface="ＭＳ Ｐゴシック" panose="020B0600070205080204" pitchFamily="50" charset="-128"/>
            </a:rPr>
            <a:t>円　→　</a:t>
          </a:r>
          <a:r>
            <a:rPr kumimoji="1" lang="en-US" altLang="ja-JP" sz="1300">
              <a:latin typeface="ＭＳ Ｐゴシック" panose="020B0600070205080204" pitchFamily="50" charset="-128"/>
              <a:ea typeface="ＭＳ Ｐゴシック" panose="020B0600070205080204" pitchFamily="50" charset="-128"/>
            </a:rPr>
            <a:t>11,864</a:t>
          </a:r>
          <a:r>
            <a:rPr kumimoji="1" lang="ja-JP" altLang="en-US" sz="1300">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170790</xdr:rowOff>
    </xdr:from>
    <xdr:to>
      <xdr:col>24</xdr:col>
      <xdr:colOff>63500</xdr:colOff>
      <xdr:row>36</xdr:row>
      <xdr:rowOff>254</xdr:rowOff>
    </xdr:to>
    <xdr:cxnSp macro="">
      <xdr:nvCxnSpPr>
        <xdr:cNvPr id="59" name="直線コネクタ 58"/>
        <xdr:cNvCxnSpPr/>
      </xdr:nvCxnSpPr>
      <xdr:spPr>
        <a:xfrm flipV="1">
          <a:off x="3797300" y="6171540"/>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254</xdr:rowOff>
    </xdr:from>
    <xdr:to>
      <xdr:col>19</xdr:col>
      <xdr:colOff>177800</xdr:colOff>
      <xdr:row>36</xdr:row>
      <xdr:rowOff>109525</xdr:rowOff>
    </xdr:to>
    <xdr:cxnSp macro="">
      <xdr:nvCxnSpPr>
        <xdr:cNvPr id="62" name="直線コネクタ 61"/>
        <xdr:cNvCxnSpPr/>
      </xdr:nvCxnSpPr>
      <xdr:spPr>
        <a:xfrm flipV="1">
          <a:off x="2908300" y="6172454"/>
          <a:ext cx="889000" cy="10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90780</xdr:rowOff>
    </xdr:from>
    <xdr:to>
      <xdr:col>15</xdr:col>
      <xdr:colOff>50800</xdr:colOff>
      <xdr:row>36</xdr:row>
      <xdr:rowOff>109525</xdr:rowOff>
    </xdr:to>
    <xdr:cxnSp macro="">
      <xdr:nvCxnSpPr>
        <xdr:cNvPr id="65" name="直線コネクタ 64"/>
        <xdr:cNvCxnSpPr/>
      </xdr:nvCxnSpPr>
      <xdr:spPr>
        <a:xfrm>
          <a:off x="2019300" y="6262980"/>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70206</xdr:rowOff>
    </xdr:from>
    <xdr:to>
      <xdr:col>10</xdr:col>
      <xdr:colOff>114300</xdr:colOff>
      <xdr:row>36</xdr:row>
      <xdr:rowOff>90780</xdr:rowOff>
    </xdr:to>
    <xdr:cxnSp macro="">
      <xdr:nvCxnSpPr>
        <xdr:cNvPr id="68" name="直線コネクタ 67"/>
        <xdr:cNvCxnSpPr/>
      </xdr:nvCxnSpPr>
      <xdr:spPr>
        <a:xfrm>
          <a:off x="1130300" y="624240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119990</xdr:rowOff>
    </xdr:from>
    <xdr:to>
      <xdr:col>24</xdr:col>
      <xdr:colOff>114300</xdr:colOff>
      <xdr:row>36</xdr:row>
      <xdr:rowOff>50140</xdr:rowOff>
    </xdr:to>
    <xdr:sp macro="" textlink="">
      <xdr:nvSpPr>
        <xdr:cNvPr id="78" name="楕円 77"/>
        <xdr:cNvSpPr/>
      </xdr:nvSpPr>
      <xdr:spPr>
        <a:xfrm>
          <a:off x="4584700" y="61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98417</xdr:rowOff>
    </xdr:from>
    <xdr:ext cx="469744" cy="259045"/>
    <xdr:sp macro="" textlink="">
      <xdr:nvSpPr>
        <xdr:cNvPr id="79" name="議会費該当値テキスト"/>
        <xdr:cNvSpPr txBox="1"/>
      </xdr:nvSpPr>
      <xdr:spPr>
        <a:xfrm>
          <a:off x="4686300" y="609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120904</xdr:rowOff>
    </xdr:from>
    <xdr:to>
      <xdr:col>20</xdr:col>
      <xdr:colOff>38100</xdr:colOff>
      <xdr:row>36</xdr:row>
      <xdr:rowOff>51054</xdr:rowOff>
    </xdr:to>
    <xdr:sp macro="" textlink="">
      <xdr:nvSpPr>
        <xdr:cNvPr id="80" name="楕円 79"/>
        <xdr:cNvSpPr/>
      </xdr:nvSpPr>
      <xdr:spPr>
        <a:xfrm>
          <a:off x="3746500" y="612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42181</xdr:rowOff>
    </xdr:from>
    <xdr:ext cx="469744" cy="259045"/>
    <xdr:sp macro="" textlink="">
      <xdr:nvSpPr>
        <xdr:cNvPr id="81" name="テキスト ボックス 80"/>
        <xdr:cNvSpPr txBox="1"/>
      </xdr:nvSpPr>
      <xdr:spPr>
        <a:xfrm>
          <a:off x="3562428" y="621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58725</xdr:rowOff>
    </xdr:from>
    <xdr:to>
      <xdr:col>15</xdr:col>
      <xdr:colOff>101600</xdr:colOff>
      <xdr:row>36</xdr:row>
      <xdr:rowOff>160325</xdr:rowOff>
    </xdr:to>
    <xdr:sp macro="" textlink="">
      <xdr:nvSpPr>
        <xdr:cNvPr id="82" name="楕円 81"/>
        <xdr:cNvSpPr/>
      </xdr:nvSpPr>
      <xdr:spPr>
        <a:xfrm>
          <a:off x="2857500" y="62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151452</xdr:rowOff>
    </xdr:from>
    <xdr:ext cx="469744" cy="259045"/>
    <xdr:sp macro="" textlink="">
      <xdr:nvSpPr>
        <xdr:cNvPr id="83" name="テキスト ボックス 82"/>
        <xdr:cNvSpPr txBox="1"/>
      </xdr:nvSpPr>
      <xdr:spPr>
        <a:xfrm>
          <a:off x="2673428" y="632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39980</xdr:rowOff>
    </xdr:from>
    <xdr:to>
      <xdr:col>10</xdr:col>
      <xdr:colOff>165100</xdr:colOff>
      <xdr:row>36</xdr:row>
      <xdr:rowOff>141580</xdr:rowOff>
    </xdr:to>
    <xdr:sp macro="" textlink="">
      <xdr:nvSpPr>
        <xdr:cNvPr id="84" name="楕円 83"/>
        <xdr:cNvSpPr/>
      </xdr:nvSpPr>
      <xdr:spPr>
        <a:xfrm>
          <a:off x="1968500" y="62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132707</xdr:rowOff>
    </xdr:from>
    <xdr:ext cx="469744" cy="259045"/>
    <xdr:sp macro="" textlink="">
      <xdr:nvSpPr>
        <xdr:cNvPr id="85" name="テキスト ボックス 84"/>
        <xdr:cNvSpPr txBox="1"/>
      </xdr:nvSpPr>
      <xdr:spPr>
        <a:xfrm>
          <a:off x="1784428" y="630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19406</xdr:rowOff>
    </xdr:from>
    <xdr:to>
      <xdr:col>6</xdr:col>
      <xdr:colOff>38100</xdr:colOff>
      <xdr:row>36</xdr:row>
      <xdr:rowOff>121006</xdr:rowOff>
    </xdr:to>
    <xdr:sp macro="" textlink="">
      <xdr:nvSpPr>
        <xdr:cNvPr id="86" name="楕円 85"/>
        <xdr:cNvSpPr/>
      </xdr:nvSpPr>
      <xdr:spPr>
        <a:xfrm>
          <a:off x="1079500" y="619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112133</xdr:rowOff>
    </xdr:from>
    <xdr:ext cx="469744" cy="259045"/>
    <xdr:sp macro="" textlink="">
      <xdr:nvSpPr>
        <xdr:cNvPr id="87" name="テキスト ボックス 86"/>
        <xdr:cNvSpPr txBox="1"/>
      </xdr:nvSpPr>
      <xdr:spPr>
        <a:xfrm>
          <a:off x="895428" y="628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63035</xdr:rowOff>
    </xdr:from>
    <xdr:to>
      <xdr:col>24</xdr:col>
      <xdr:colOff>63500</xdr:colOff>
      <xdr:row>56</xdr:row>
      <xdr:rowOff>107475</xdr:rowOff>
    </xdr:to>
    <xdr:cxnSp macro="">
      <xdr:nvCxnSpPr>
        <xdr:cNvPr id="116" name="直線コネクタ 115"/>
        <xdr:cNvCxnSpPr/>
      </xdr:nvCxnSpPr>
      <xdr:spPr>
        <a:xfrm flipV="1">
          <a:off x="3797300" y="9664235"/>
          <a:ext cx="838200" cy="44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107475</xdr:rowOff>
    </xdr:from>
    <xdr:to>
      <xdr:col>19</xdr:col>
      <xdr:colOff>177800</xdr:colOff>
      <xdr:row>56</xdr:row>
      <xdr:rowOff>114326</xdr:rowOff>
    </xdr:to>
    <xdr:cxnSp macro="">
      <xdr:nvCxnSpPr>
        <xdr:cNvPr id="119" name="直線コネクタ 118"/>
        <xdr:cNvCxnSpPr/>
      </xdr:nvCxnSpPr>
      <xdr:spPr>
        <a:xfrm flipV="1">
          <a:off x="2908300" y="9708675"/>
          <a:ext cx="889000" cy="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8461</xdr:rowOff>
    </xdr:from>
    <xdr:to>
      <xdr:col>15</xdr:col>
      <xdr:colOff>50800</xdr:colOff>
      <xdr:row>56</xdr:row>
      <xdr:rowOff>114326</xdr:rowOff>
    </xdr:to>
    <xdr:cxnSp macro="">
      <xdr:nvCxnSpPr>
        <xdr:cNvPr id="122" name="直線コネクタ 121"/>
        <xdr:cNvCxnSpPr/>
      </xdr:nvCxnSpPr>
      <xdr:spPr>
        <a:xfrm>
          <a:off x="2019300" y="9609661"/>
          <a:ext cx="889000" cy="10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57229</xdr:rowOff>
    </xdr:from>
    <xdr:to>
      <xdr:col>10</xdr:col>
      <xdr:colOff>114300</xdr:colOff>
      <xdr:row>56</xdr:row>
      <xdr:rowOff>8461</xdr:rowOff>
    </xdr:to>
    <xdr:cxnSp macro="">
      <xdr:nvCxnSpPr>
        <xdr:cNvPr id="125" name="直線コネクタ 124"/>
        <xdr:cNvCxnSpPr/>
      </xdr:nvCxnSpPr>
      <xdr:spPr>
        <a:xfrm>
          <a:off x="1130300" y="8972629"/>
          <a:ext cx="889000" cy="63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12235</xdr:rowOff>
    </xdr:from>
    <xdr:to>
      <xdr:col>24</xdr:col>
      <xdr:colOff>114300</xdr:colOff>
      <xdr:row>56</xdr:row>
      <xdr:rowOff>113835</xdr:rowOff>
    </xdr:to>
    <xdr:sp macro="" textlink="">
      <xdr:nvSpPr>
        <xdr:cNvPr id="135" name="楕円 134"/>
        <xdr:cNvSpPr/>
      </xdr:nvSpPr>
      <xdr:spPr>
        <a:xfrm>
          <a:off x="4584700" y="961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162112</xdr:rowOff>
    </xdr:from>
    <xdr:ext cx="534377" cy="259045"/>
    <xdr:sp macro="" textlink="">
      <xdr:nvSpPr>
        <xdr:cNvPr id="136" name="総務費該当値テキスト"/>
        <xdr:cNvSpPr txBox="1"/>
      </xdr:nvSpPr>
      <xdr:spPr>
        <a:xfrm>
          <a:off x="4686300" y="959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56675</xdr:rowOff>
    </xdr:from>
    <xdr:to>
      <xdr:col>20</xdr:col>
      <xdr:colOff>38100</xdr:colOff>
      <xdr:row>56</xdr:row>
      <xdr:rowOff>158275</xdr:rowOff>
    </xdr:to>
    <xdr:sp macro="" textlink="">
      <xdr:nvSpPr>
        <xdr:cNvPr id="137" name="楕円 136"/>
        <xdr:cNvSpPr/>
      </xdr:nvSpPr>
      <xdr:spPr>
        <a:xfrm>
          <a:off x="3746500" y="965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149402</xdr:rowOff>
    </xdr:from>
    <xdr:ext cx="534377" cy="259045"/>
    <xdr:sp macro="" textlink="">
      <xdr:nvSpPr>
        <xdr:cNvPr id="138" name="テキスト ボックス 137"/>
        <xdr:cNvSpPr txBox="1"/>
      </xdr:nvSpPr>
      <xdr:spPr>
        <a:xfrm>
          <a:off x="3530111" y="975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63526</xdr:rowOff>
    </xdr:from>
    <xdr:to>
      <xdr:col>15</xdr:col>
      <xdr:colOff>101600</xdr:colOff>
      <xdr:row>56</xdr:row>
      <xdr:rowOff>165126</xdr:rowOff>
    </xdr:to>
    <xdr:sp macro="" textlink="">
      <xdr:nvSpPr>
        <xdr:cNvPr id="139" name="楕円 138"/>
        <xdr:cNvSpPr/>
      </xdr:nvSpPr>
      <xdr:spPr>
        <a:xfrm>
          <a:off x="2857500" y="966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156253</xdr:rowOff>
    </xdr:from>
    <xdr:ext cx="534377" cy="259045"/>
    <xdr:sp macro="" textlink="">
      <xdr:nvSpPr>
        <xdr:cNvPr id="140" name="テキスト ボックス 139"/>
        <xdr:cNvSpPr txBox="1"/>
      </xdr:nvSpPr>
      <xdr:spPr>
        <a:xfrm>
          <a:off x="2641111" y="975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129111</xdr:rowOff>
    </xdr:from>
    <xdr:to>
      <xdr:col>10</xdr:col>
      <xdr:colOff>165100</xdr:colOff>
      <xdr:row>56</xdr:row>
      <xdr:rowOff>59261</xdr:rowOff>
    </xdr:to>
    <xdr:sp macro="" textlink="">
      <xdr:nvSpPr>
        <xdr:cNvPr id="141" name="楕円 140"/>
        <xdr:cNvSpPr/>
      </xdr:nvSpPr>
      <xdr:spPr>
        <a:xfrm>
          <a:off x="1968500" y="955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50388</xdr:rowOff>
    </xdr:from>
    <xdr:ext cx="534377" cy="259045"/>
    <xdr:sp macro="" textlink="">
      <xdr:nvSpPr>
        <xdr:cNvPr id="142" name="テキスト ボックス 141"/>
        <xdr:cNvSpPr txBox="1"/>
      </xdr:nvSpPr>
      <xdr:spPr>
        <a:xfrm>
          <a:off x="1752111" y="965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6429</xdr:rowOff>
    </xdr:from>
    <xdr:to>
      <xdr:col>6</xdr:col>
      <xdr:colOff>38100</xdr:colOff>
      <xdr:row>52</xdr:row>
      <xdr:rowOff>108029</xdr:rowOff>
    </xdr:to>
    <xdr:sp macro="" textlink="">
      <xdr:nvSpPr>
        <xdr:cNvPr id="143" name="楕円 142"/>
        <xdr:cNvSpPr/>
      </xdr:nvSpPr>
      <xdr:spPr>
        <a:xfrm>
          <a:off x="1079500" y="892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99156</xdr:rowOff>
    </xdr:from>
    <xdr:ext cx="599010" cy="259045"/>
    <xdr:sp macro="" textlink="">
      <xdr:nvSpPr>
        <xdr:cNvPr id="144" name="テキスト ボックス 143"/>
        <xdr:cNvSpPr txBox="1"/>
      </xdr:nvSpPr>
      <xdr:spPr>
        <a:xfrm>
          <a:off x="830795" y="901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84303</xdr:rowOff>
    </xdr:from>
    <xdr:to>
      <xdr:col>24</xdr:col>
      <xdr:colOff>63500</xdr:colOff>
      <xdr:row>76</xdr:row>
      <xdr:rowOff>161874</xdr:rowOff>
    </xdr:to>
    <xdr:cxnSp macro="">
      <xdr:nvCxnSpPr>
        <xdr:cNvPr id="176" name="直線コネクタ 175"/>
        <xdr:cNvCxnSpPr/>
      </xdr:nvCxnSpPr>
      <xdr:spPr>
        <a:xfrm flipV="1">
          <a:off x="3797300" y="12943053"/>
          <a:ext cx="838200" cy="249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155266</xdr:rowOff>
    </xdr:from>
    <xdr:to>
      <xdr:col>19</xdr:col>
      <xdr:colOff>177800</xdr:colOff>
      <xdr:row>76</xdr:row>
      <xdr:rowOff>161874</xdr:rowOff>
    </xdr:to>
    <xdr:cxnSp macro="">
      <xdr:nvCxnSpPr>
        <xdr:cNvPr id="179" name="直線コネクタ 178"/>
        <xdr:cNvCxnSpPr/>
      </xdr:nvCxnSpPr>
      <xdr:spPr>
        <a:xfrm>
          <a:off x="2908300" y="13185466"/>
          <a:ext cx="889000" cy="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100033</xdr:rowOff>
    </xdr:from>
    <xdr:to>
      <xdr:col>15</xdr:col>
      <xdr:colOff>50800</xdr:colOff>
      <xdr:row>76</xdr:row>
      <xdr:rowOff>155266</xdr:rowOff>
    </xdr:to>
    <xdr:cxnSp macro="">
      <xdr:nvCxnSpPr>
        <xdr:cNvPr id="182" name="直線コネクタ 181"/>
        <xdr:cNvCxnSpPr/>
      </xdr:nvCxnSpPr>
      <xdr:spPr>
        <a:xfrm>
          <a:off x="2019300" y="13130233"/>
          <a:ext cx="889000" cy="55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100033</xdr:rowOff>
    </xdr:from>
    <xdr:to>
      <xdr:col>10</xdr:col>
      <xdr:colOff>114300</xdr:colOff>
      <xdr:row>78</xdr:row>
      <xdr:rowOff>23681</xdr:rowOff>
    </xdr:to>
    <xdr:cxnSp macro="">
      <xdr:nvCxnSpPr>
        <xdr:cNvPr id="185" name="直線コネクタ 184"/>
        <xdr:cNvCxnSpPr/>
      </xdr:nvCxnSpPr>
      <xdr:spPr>
        <a:xfrm flipV="1">
          <a:off x="1130300" y="13130233"/>
          <a:ext cx="889000" cy="26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33503</xdr:rowOff>
    </xdr:from>
    <xdr:to>
      <xdr:col>24</xdr:col>
      <xdr:colOff>114300</xdr:colOff>
      <xdr:row>75</xdr:row>
      <xdr:rowOff>135103</xdr:rowOff>
    </xdr:to>
    <xdr:sp macro="" textlink="">
      <xdr:nvSpPr>
        <xdr:cNvPr id="195" name="楕円 194"/>
        <xdr:cNvSpPr/>
      </xdr:nvSpPr>
      <xdr:spPr>
        <a:xfrm>
          <a:off x="4584700" y="1289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11930</xdr:rowOff>
    </xdr:from>
    <xdr:ext cx="599010" cy="259045"/>
    <xdr:sp macro="" textlink="">
      <xdr:nvSpPr>
        <xdr:cNvPr id="196" name="民生費該当値テキスト"/>
        <xdr:cNvSpPr txBox="1"/>
      </xdr:nvSpPr>
      <xdr:spPr>
        <a:xfrm>
          <a:off x="4686300" y="12870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111074</xdr:rowOff>
    </xdr:from>
    <xdr:to>
      <xdr:col>20</xdr:col>
      <xdr:colOff>38100</xdr:colOff>
      <xdr:row>77</xdr:row>
      <xdr:rowOff>41224</xdr:rowOff>
    </xdr:to>
    <xdr:sp macro="" textlink="">
      <xdr:nvSpPr>
        <xdr:cNvPr id="197" name="楕円 196"/>
        <xdr:cNvSpPr/>
      </xdr:nvSpPr>
      <xdr:spPr>
        <a:xfrm>
          <a:off x="3746500" y="1314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32351</xdr:rowOff>
    </xdr:from>
    <xdr:ext cx="599010" cy="259045"/>
    <xdr:sp macro="" textlink="">
      <xdr:nvSpPr>
        <xdr:cNvPr id="198" name="テキスト ボックス 197"/>
        <xdr:cNvSpPr txBox="1"/>
      </xdr:nvSpPr>
      <xdr:spPr>
        <a:xfrm>
          <a:off x="3497795" y="1323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104466</xdr:rowOff>
    </xdr:from>
    <xdr:to>
      <xdr:col>15</xdr:col>
      <xdr:colOff>101600</xdr:colOff>
      <xdr:row>77</xdr:row>
      <xdr:rowOff>34616</xdr:rowOff>
    </xdr:to>
    <xdr:sp macro="" textlink="">
      <xdr:nvSpPr>
        <xdr:cNvPr id="199" name="楕円 198"/>
        <xdr:cNvSpPr/>
      </xdr:nvSpPr>
      <xdr:spPr>
        <a:xfrm>
          <a:off x="2857500" y="1313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25743</xdr:rowOff>
    </xdr:from>
    <xdr:ext cx="599010" cy="259045"/>
    <xdr:sp macro="" textlink="">
      <xdr:nvSpPr>
        <xdr:cNvPr id="200" name="テキスト ボックス 199"/>
        <xdr:cNvSpPr txBox="1"/>
      </xdr:nvSpPr>
      <xdr:spPr>
        <a:xfrm>
          <a:off x="2608795" y="13227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49233</xdr:rowOff>
    </xdr:from>
    <xdr:to>
      <xdr:col>10</xdr:col>
      <xdr:colOff>165100</xdr:colOff>
      <xdr:row>76</xdr:row>
      <xdr:rowOff>150833</xdr:rowOff>
    </xdr:to>
    <xdr:sp macro="" textlink="">
      <xdr:nvSpPr>
        <xdr:cNvPr id="201" name="楕円 200"/>
        <xdr:cNvSpPr/>
      </xdr:nvSpPr>
      <xdr:spPr>
        <a:xfrm>
          <a:off x="1968500" y="1307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141960</xdr:rowOff>
    </xdr:from>
    <xdr:ext cx="599010" cy="259045"/>
    <xdr:sp macro="" textlink="">
      <xdr:nvSpPr>
        <xdr:cNvPr id="202" name="テキスト ボックス 201"/>
        <xdr:cNvSpPr txBox="1"/>
      </xdr:nvSpPr>
      <xdr:spPr>
        <a:xfrm>
          <a:off x="1719795" y="1317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144331</xdr:rowOff>
    </xdr:from>
    <xdr:to>
      <xdr:col>6</xdr:col>
      <xdr:colOff>38100</xdr:colOff>
      <xdr:row>78</xdr:row>
      <xdr:rowOff>74481</xdr:rowOff>
    </xdr:to>
    <xdr:sp macro="" textlink="">
      <xdr:nvSpPr>
        <xdr:cNvPr id="203" name="楕円 202"/>
        <xdr:cNvSpPr/>
      </xdr:nvSpPr>
      <xdr:spPr>
        <a:xfrm>
          <a:off x="1079500" y="1334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65608</xdr:rowOff>
    </xdr:from>
    <xdr:ext cx="599010" cy="259045"/>
    <xdr:sp macro="" textlink="">
      <xdr:nvSpPr>
        <xdr:cNvPr id="204" name="テキスト ボックス 203"/>
        <xdr:cNvSpPr txBox="1"/>
      </xdr:nvSpPr>
      <xdr:spPr>
        <a:xfrm>
          <a:off x="830795" y="13438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160313</xdr:rowOff>
    </xdr:from>
    <xdr:to>
      <xdr:col>24</xdr:col>
      <xdr:colOff>63500</xdr:colOff>
      <xdr:row>93</xdr:row>
      <xdr:rowOff>73844</xdr:rowOff>
    </xdr:to>
    <xdr:cxnSp macro="">
      <xdr:nvCxnSpPr>
        <xdr:cNvPr id="234" name="直線コネクタ 233"/>
        <xdr:cNvCxnSpPr/>
      </xdr:nvCxnSpPr>
      <xdr:spPr>
        <a:xfrm>
          <a:off x="3797300" y="15933713"/>
          <a:ext cx="838200" cy="8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160313</xdr:rowOff>
    </xdr:from>
    <xdr:to>
      <xdr:col>19</xdr:col>
      <xdr:colOff>177800</xdr:colOff>
      <xdr:row>93</xdr:row>
      <xdr:rowOff>123641</xdr:rowOff>
    </xdr:to>
    <xdr:cxnSp macro="">
      <xdr:nvCxnSpPr>
        <xdr:cNvPr id="237" name="直線コネクタ 236"/>
        <xdr:cNvCxnSpPr/>
      </xdr:nvCxnSpPr>
      <xdr:spPr>
        <a:xfrm flipV="1">
          <a:off x="2908300" y="15933713"/>
          <a:ext cx="889000" cy="13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123641</xdr:rowOff>
    </xdr:from>
    <xdr:to>
      <xdr:col>15</xdr:col>
      <xdr:colOff>50800</xdr:colOff>
      <xdr:row>94</xdr:row>
      <xdr:rowOff>15990</xdr:rowOff>
    </xdr:to>
    <xdr:cxnSp macro="">
      <xdr:nvCxnSpPr>
        <xdr:cNvPr id="240" name="直線コネクタ 239"/>
        <xdr:cNvCxnSpPr/>
      </xdr:nvCxnSpPr>
      <xdr:spPr>
        <a:xfrm flipV="1">
          <a:off x="2019300" y="16068491"/>
          <a:ext cx="889000" cy="6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15990</xdr:rowOff>
    </xdr:from>
    <xdr:to>
      <xdr:col>10</xdr:col>
      <xdr:colOff>114300</xdr:colOff>
      <xdr:row>95</xdr:row>
      <xdr:rowOff>134252</xdr:rowOff>
    </xdr:to>
    <xdr:cxnSp macro="">
      <xdr:nvCxnSpPr>
        <xdr:cNvPr id="243" name="直線コネクタ 242"/>
        <xdr:cNvCxnSpPr/>
      </xdr:nvCxnSpPr>
      <xdr:spPr>
        <a:xfrm flipV="1">
          <a:off x="1130300" y="16132290"/>
          <a:ext cx="889000" cy="28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7" name="テキスト ボックス 246"/>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23044</xdr:rowOff>
    </xdr:from>
    <xdr:to>
      <xdr:col>24</xdr:col>
      <xdr:colOff>114300</xdr:colOff>
      <xdr:row>93</xdr:row>
      <xdr:rowOff>124644</xdr:rowOff>
    </xdr:to>
    <xdr:sp macro="" textlink="">
      <xdr:nvSpPr>
        <xdr:cNvPr id="253" name="楕円 252"/>
        <xdr:cNvSpPr/>
      </xdr:nvSpPr>
      <xdr:spPr>
        <a:xfrm>
          <a:off x="4584700" y="1596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45921</xdr:rowOff>
    </xdr:from>
    <xdr:ext cx="534377" cy="259045"/>
    <xdr:sp macro="" textlink="">
      <xdr:nvSpPr>
        <xdr:cNvPr id="254" name="衛生費該当値テキスト"/>
        <xdr:cNvSpPr txBox="1"/>
      </xdr:nvSpPr>
      <xdr:spPr>
        <a:xfrm>
          <a:off x="4686300" y="1581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109513</xdr:rowOff>
    </xdr:from>
    <xdr:to>
      <xdr:col>20</xdr:col>
      <xdr:colOff>38100</xdr:colOff>
      <xdr:row>93</xdr:row>
      <xdr:rowOff>39663</xdr:rowOff>
    </xdr:to>
    <xdr:sp macro="" textlink="">
      <xdr:nvSpPr>
        <xdr:cNvPr id="255" name="楕円 254"/>
        <xdr:cNvSpPr/>
      </xdr:nvSpPr>
      <xdr:spPr>
        <a:xfrm>
          <a:off x="3746500" y="1588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56190</xdr:rowOff>
    </xdr:from>
    <xdr:ext cx="534377" cy="259045"/>
    <xdr:sp macro="" textlink="">
      <xdr:nvSpPr>
        <xdr:cNvPr id="256" name="テキスト ボックス 255"/>
        <xdr:cNvSpPr txBox="1"/>
      </xdr:nvSpPr>
      <xdr:spPr>
        <a:xfrm>
          <a:off x="3530111" y="1565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72841</xdr:rowOff>
    </xdr:from>
    <xdr:to>
      <xdr:col>15</xdr:col>
      <xdr:colOff>101600</xdr:colOff>
      <xdr:row>94</xdr:row>
      <xdr:rowOff>2991</xdr:rowOff>
    </xdr:to>
    <xdr:sp macro="" textlink="">
      <xdr:nvSpPr>
        <xdr:cNvPr id="257" name="楕円 256"/>
        <xdr:cNvSpPr/>
      </xdr:nvSpPr>
      <xdr:spPr>
        <a:xfrm>
          <a:off x="2857500" y="1601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19518</xdr:rowOff>
    </xdr:from>
    <xdr:ext cx="534377" cy="259045"/>
    <xdr:sp macro="" textlink="">
      <xdr:nvSpPr>
        <xdr:cNvPr id="258" name="テキスト ボックス 257"/>
        <xdr:cNvSpPr txBox="1"/>
      </xdr:nvSpPr>
      <xdr:spPr>
        <a:xfrm>
          <a:off x="2641111" y="1579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136640</xdr:rowOff>
    </xdr:from>
    <xdr:to>
      <xdr:col>10</xdr:col>
      <xdr:colOff>165100</xdr:colOff>
      <xdr:row>94</xdr:row>
      <xdr:rowOff>66790</xdr:rowOff>
    </xdr:to>
    <xdr:sp macro="" textlink="">
      <xdr:nvSpPr>
        <xdr:cNvPr id="259" name="楕円 258"/>
        <xdr:cNvSpPr/>
      </xdr:nvSpPr>
      <xdr:spPr>
        <a:xfrm>
          <a:off x="1968500" y="1608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83317</xdr:rowOff>
    </xdr:from>
    <xdr:ext cx="534377" cy="259045"/>
    <xdr:sp macro="" textlink="">
      <xdr:nvSpPr>
        <xdr:cNvPr id="260" name="テキスト ボックス 259"/>
        <xdr:cNvSpPr txBox="1"/>
      </xdr:nvSpPr>
      <xdr:spPr>
        <a:xfrm>
          <a:off x="1752111" y="1585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83452</xdr:rowOff>
    </xdr:from>
    <xdr:to>
      <xdr:col>6</xdr:col>
      <xdr:colOff>38100</xdr:colOff>
      <xdr:row>96</xdr:row>
      <xdr:rowOff>13602</xdr:rowOff>
    </xdr:to>
    <xdr:sp macro="" textlink="">
      <xdr:nvSpPr>
        <xdr:cNvPr id="261" name="楕円 260"/>
        <xdr:cNvSpPr/>
      </xdr:nvSpPr>
      <xdr:spPr>
        <a:xfrm>
          <a:off x="1079500" y="1637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30129</xdr:rowOff>
    </xdr:from>
    <xdr:ext cx="534377" cy="259045"/>
    <xdr:sp macro="" textlink="">
      <xdr:nvSpPr>
        <xdr:cNvPr id="262" name="テキスト ボックス 261"/>
        <xdr:cNvSpPr txBox="1"/>
      </xdr:nvSpPr>
      <xdr:spPr>
        <a:xfrm>
          <a:off x="863111" y="1614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10704</xdr:rowOff>
    </xdr:from>
    <xdr:to>
      <xdr:col>55</xdr:col>
      <xdr:colOff>0</xdr:colOff>
      <xdr:row>39</xdr:row>
      <xdr:rowOff>18542</xdr:rowOff>
    </xdr:to>
    <xdr:cxnSp macro="">
      <xdr:nvCxnSpPr>
        <xdr:cNvPr id="293" name="直線コネクタ 292"/>
        <xdr:cNvCxnSpPr/>
      </xdr:nvCxnSpPr>
      <xdr:spPr>
        <a:xfrm flipV="1">
          <a:off x="9639300" y="6697254"/>
          <a:ext cx="8382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18542</xdr:rowOff>
    </xdr:from>
    <xdr:to>
      <xdr:col>50</xdr:col>
      <xdr:colOff>114300</xdr:colOff>
      <xdr:row>39</xdr:row>
      <xdr:rowOff>18651</xdr:rowOff>
    </xdr:to>
    <xdr:cxnSp macro="">
      <xdr:nvCxnSpPr>
        <xdr:cNvPr id="296" name="直線コネクタ 295"/>
        <xdr:cNvCxnSpPr/>
      </xdr:nvCxnSpPr>
      <xdr:spPr>
        <a:xfrm flipV="1">
          <a:off x="8750300" y="6705092"/>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18651</xdr:rowOff>
    </xdr:from>
    <xdr:to>
      <xdr:col>45</xdr:col>
      <xdr:colOff>177800</xdr:colOff>
      <xdr:row>39</xdr:row>
      <xdr:rowOff>20501</xdr:rowOff>
    </xdr:to>
    <xdr:cxnSp macro="">
      <xdr:nvCxnSpPr>
        <xdr:cNvPr id="299" name="直線コネクタ 298"/>
        <xdr:cNvCxnSpPr/>
      </xdr:nvCxnSpPr>
      <xdr:spPr>
        <a:xfrm flipV="1">
          <a:off x="7861300" y="6705201"/>
          <a:ext cx="8890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19304</xdr:rowOff>
    </xdr:from>
    <xdr:to>
      <xdr:col>41</xdr:col>
      <xdr:colOff>50800</xdr:colOff>
      <xdr:row>39</xdr:row>
      <xdr:rowOff>20501</xdr:rowOff>
    </xdr:to>
    <xdr:cxnSp macro="">
      <xdr:nvCxnSpPr>
        <xdr:cNvPr id="302" name="直線コネクタ 301"/>
        <xdr:cNvCxnSpPr/>
      </xdr:nvCxnSpPr>
      <xdr:spPr>
        <a:xfrm>
          <a:off x="6972300" y="6705854"/>
          <a:ext cx="8890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131354</xdr:rowOff>
    </xdr:from>
    <xdr:to>
      <xdr:col>55</xdr:col>
      <xdr:colOff>50800</xdr:colOff>
      <xdr:row>39</xdr:row>
      <xdr:rowOff>61504</xdr:rowOff>
    </xdr:to>
    <xdr:sp macro="" textlink="">
      <xdr:nvSpPr>
        <xdr:cNvPr id="312" name="楕円 311"/>
        <xdr:cNvSpPr/>
      </xdr:nvSpPr>
      <xdr:spPr>
        <a:xfrm>
          <a:off x="10426700" y="664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74947</xdr:rowOff>
    </xdr:from>
    <xdr:ext cx="378565" cy="259045"/>
    <xdr:sp macro="" textlink="">
      <xdr:nvSpPr>
        <xdr:cNvPr id="313" name="労働費該当値テキスト"/>
        <xdr:cNvSpPr txBox="1"/>
      </xdr:nvSpPr>
      <xdr:spPr>
        <a:xfrm>
          <a:off x="10528300" y="659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139192</xdr:rowOff>
    </xdr:from>
    <xdr:to>
      <xdr:col>50</xdr:col>
      <xdr:colOff>165100</xdr:colOff>
      <xdr:row>39</xdr:row>
      <xdr:rowOff>69342</xdr:rowOff>
    </xdr:to>
    <xdr:sp macro="" textlink="">
      <xdr:nvSpPr>
        <xdr:cNvPr id="314" name="楕円 313"/>
        <xdr:cNvSpPr/>
      </xdr:nvSpPr>
      <xdr:spPr>
        <a:xfrm>
          <a:off x="9588500" y="66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60469</xdr:rowOff>
    </xdr:from>
    <xdr:ext cx="378565" cy="259045"/>
    <xdr:sp macro="" textlink="">
      <xdr:nvSpPr>
        <xdr:cNvPr id="315" name="テキスト ボックス 314"/>
        <xdr:cNvSpPr txBox="1"/>
      </xdr:nvSpPr>
      <xdr:spPr>
        <a:xfrm>
          <a:off x="9450017" y="67470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139301</xdr:rowOff>
    </xdr:from>
    <xdr:to>
      <xdr:col>46</xdr:col>
      <xdr:colOff>38100</xdr:colOff>
      <xdr:row>39</xdr:row>
      <xdr:rowOff>69451</xdr:rowOff>
    </xdr:to>
    <xdr:sp macro="" textlink="">
      <xdr:nvSpPr>
        <xdr:cNvPr id="316" name="楕円 315"/>
        <xdr:cNvSpPr/>
      </xdr:nvSpPr>
      <xdr:spPr>
        <a:xfrm>
          <a:off x="8699500" y="665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60578</xdr:rowOff>
    </xdr:from>
    <xdr:ext cx="378565" cy="259045"/>
    <xdr:sp macro="" textlink="">
      <xdr:nvSpPr>
        <xdr:cNvPr id="317" name="テキスト ボックス 316"/>
        <xdr:cNvSpPr txBox="1"/>
      </xdr:nvSpPr>
      <xdr:spPr>
        <a:xfrm>
          <a:off x="8561017" y="6747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141151</xdr:rowOff>
    </xdr:from>
    <xdr:to>
      <xdr:col>41</xdr:col>
      <xdr:colOff>101600</xdr:colOff>
      <xdr:row>39</xdr:row>
      <xdr:rowOff>71301</xdr:rowOff>
    </xdr:to>
    <xdr:sp macro="" textlink="">
      <xdr:nvSpPr>
        <xdr:cNvPr id="318" name="楕円 317"/>
        <xdr:cNvSpPr/>
      </xdr:nvSpPr>
      <xdr:spPr>
        <a:xfrm>
          <a:off x="7810500" y="665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62428</xdr:rowOff>
    </xdr:from>
    <xdr:ext cx="378565" cy="259045"/>
    <xdr:sp macro="" textlink="">
      <xdr:nvSpPr>
        <xdr:cNvPr id="319" name="テキスト ボックス 318"/>
        <xdr:cNvSpPr txBox="1"/>
      </xdr:nvSpPr>
      <xdr:spPr>
        <a:xfrm>
          <a:off x="7672017" y="67489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139954</xdr:rowOff>
    </xdr:from>
    <xdr:to>
      <xdr:col>36</xdr:col>
      <xdr:colOff>165100</xdr:colOff>
      <xdr:row>39</xdr:row>
      <xdr:rowOff>70104</xdr:rowOff>
    </xdr:to>
    <xdr:sp macro="" textlink="">
      <xdr:nvSpPr>
        <xdr:cNvPr id="320" name="楕円 319"/>
        <xdr:cNvSpPr/>
      </xdr:nvSpPr>
      <xdr:spPr>
        <a:xfrm>
          <a:off x="6921500" y="665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61231</xdr:rowOff>
    </xdr:from>
    <xdr:ext cx="378565" cy="259045"/>
    <xdr:sp macro="" textlink="">
      <xdr:nvSpPr>
        <xdr:cNvPr id="321" name="テキスト ボックス 320"/>
        <xdr:cNvSpPr txBox="1"/>
      </xdr:nvSpPr>
      <xdr:spPr>
        <a:xfrm>
          <a:off x="6783017" y="6747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37995</xdr:rowOff>
    </xdr:from>
    <xdr:to>
      <xdr:col>55</xdr:col>
      <xdr:colOff>0</xdr:colOff>
      <xdr:row>57</xdr:row>
      <xdr:rowOff>165053</xdr:rowOff>
    </xdr:to>
    <xdr:cxnSp macro="">
      <xdr:nvCxnSpPr>
        <xdr:cNvPr id="352" name="直線コネクタ 351"/>
        <xdr:cNvCxnSpPr/>
      </xdr:nvCxnSpPr>
      <xdr:spPr>
        <a:xfrm flipV="1">
          <a:off x="9639300" y="9810645"/>
          <a:ext cx="838200" cy="12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163485</xdr:rowOff>
    </xdr:from>
    <xdr:to>
      <xdr:col>50</xdr:col>
      <xdr:colOff>114300</xdr:colOff>
      <xdr:row>57</xdr:row>
      <xdr:rowOff>165053</xdr:rowOff>
    </xdr:to>
    <xdr:cxnSp macro="">
      <xdr:nvCxnSpPr>
        <xdr:cNvPr id="355" name="直線コネクタ 354"/>
        <xdr:cNvCxnSpPr/>
      </xdr:nvCxnSpPr>
      <xdr:spPr>
        <a:xfrm>
          <a:off x="8750300" y="9936135"/>
          <a:ext cx="889000" cy="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163485</xdr:rowOff>
    </xdr:from>
    <xdr:to>
      <xdr:col>45</xdr:col>
      <xdr:colOff>177800</xdr:colOff>
      <xdr:row>58</xdr:row>
      <xdr:rowOff>7406</xdr:rowOff>
    </xdr:to>
    <xdr:cxnSp macro="">
      <xdr:nvCxnSpPr>
        <xdr:cNvPr id="358" name="直線コネクタ 357"/>
        <xdr:cNvCxnSpPr/>
      </xdr:nvCxnSpPr>
      <xdr:spPr>
        <a:xfrm flipV="1">
          <a:off x="7861300" y="9936135"/>
          <a:ext cx="889000" cy="1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161232</xdr:rowOff>
    </xdr:from>
    <xdr:to>
      <xdr:col>41</xdr:col>
      <xdr:colOff>50800</xdr:colOff>
      <xdr:row>58</xdr:row>
      <xdr:rowOff>7406</xdr:rowOff>
    </xdr:to>
    <xdr:cxnSp macro="">
      <xdr:nvCxnSpPr>
        <xdr:cNvPr id="361" name="直線コネクタ 360"/>
        <xdr:cNvCxnSpPr/>
      </xdr:nvCxnSpPr>
      <xdr:spPr>
        <a:xfrm>
          <a:off x="6972300" y="9933882"/>
          <a:ext cx="889000" cy="1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5" name="テキスト ボックス 364"/>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158645</xdr:rowOff>
    </xdr:from>
    <xdr:to>
      <xdr:col>55</xdr:col>
      <xdr:colOff>50800</xdr:colOff>
      <xdr:row>57</xdr:row>
      <xdr:rowOff>88795</xdr:rowOff>
    </xdr:to>
    <xdr:sp macro="" textlink="">
      <xdr:nvSpPr>
        <xdr:cNvPr id="371" name="楕円 370"/>
        <xdr:cNvSpPr/>
      </xdr:nvSpPr>
      <xdr:spPr>
        <a:xfrm>
          <a:off x="10426700" y="975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10072</xdr:rowOff>
    </xdr:from>
    <xdr:ext cx="534377" cy="259045"/>
    <xdr:sp macro="" textlink="">
      <xdr:nvSpPr>
        <xdr:cNvPr id="372" name="農林水産業費該当値テキスト"/>
        <xdr:cNvSpPr txBox="1"/>
      </xdr:nvSpPr>
      <xdr:spPr>
        <a:xfrm>
          <a:off x="10528300" y="961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114253</xdr:rowOff>
    </xdr:from>
    <xdr:to>
      <xdr:col>50</xdr:col>
      <xdr:colOff>165100</xdr:colOff>
      <xdr:row>58</xdr:row>
      <xdr:rowOff>44403</xdr:rowOff>
    </xdr:to>
    <xdr:sp macro="" textlink="">
      <xdr:nvSpPr>
        <xdr:cNvPr id="373" name="楕円 372"/>
        <xdr:cNvSpPr/>
      </xdr:nvSpPr>
      <xdr:spPr>
        <a:xfrm>
          <a:off x="9588500" y="988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60930</xdr:rowOff>
    </xdr:from>
    <xdr:ext cx="534377" cy="259045"/>
    <xdr:sp macro="" textlink="">
      <xdr:nvSpPr>
        <xdr:cNvPr id="374" name="テキスト ボックス 373"/>
        <xdr:cNvSpPr txBox="1"/>
      </xdr:nvSpPr>
      <xdr:spPr>
        <a:xfrm>
          <a:off x="9372111" y="9662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112685</xdr:rowOff>
    </xdr:from>
    <xdr:to>
      <xdr:col>46</xdr:col>
      <xdr:colOff>38100</xdr:colOff>
      <xdr:row>58</xdr:row>
      <xdr:rowOff>42835</xdr:rowOff>
    </xdr:to>
    <xdr:sp macro="" textlink="">
      <xdr:nvSpPr>
        <xdr:cNvPr id="375" name="楕円 374"/>
        <xdr:cNvSpPr/>
      </xdr:nvSpPr>
      <xdr:spPr>
        <a:xfrm>
          <a:off x="8699500" y="988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59362</xdr:rowOff>
    </xdr:from>
    <xdr:ext cx="534377" cy="259045"/>
    <xdr:sp macro="" textlink="">
      <xdr:nvSpPr>
        <xdr:cNvPr id="376" name="テキスト ボックス 375"/>
        <xdr:cNvSpPr txBox="1"/>
      </xdr:nvSpPr>
      <xdr:spPr>
        <a:xfrm>
          <a:off x="8483111" y="966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128056</xdr:rowOff>
    </xdr:from>
    <xdr:to>
      <xdr:col>41</xdr:col>
      <xdr:colOff>101600</xdr:colOff>
      <xdr:row>58</xdr:row>
      <xdr:rowOff>58206</xdr:rowOff>
    </xdr:to>
    <xdr:sp macro="" textlink="">
      <xdr:nvSpPr>
        <xdr:cNvPr id="377" name="楕円 376"/>
        <xdr:cNvSpPr/>
      </xdr:nvSpPr>
      <xdr:spPr>
        <a:xfrm>
          <a:off x="7810500" y="990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74733</xdr:rowOff>
    </xdr:from>
    <xdr:ext cx="534377" cy="259045"/>
    <xdr:sp macro="" textlink="">
      <xdr:nvSpPr>
        <xdr:cNvPr id="378" name="テキスト ボックス 377"/>
        <xdr:cNvSpPr txBox="1"/>
      </xdr:nvSpPr>
      <xdr:spPr>
        <a:xfrm>
          <a:off x="7594111" y="967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110432</xdr:rowOff>
    </xdr:from>
    <xdr:to>
      <xdr:col>36</xdr:col>
      <xdr:colOff>165100</xdr:colOff>
      <xdr:row>58</xdr:row>
      <xdr:rowOff>40582</xdr:rowOff>
    </xdr:to>
    <xdr:sp macro="" textlink="">
      <xdr:nvSpPr>
        <xdr:cNvPr id="379" name="楕円 378"/>
        <xdr:cNvSpPr/>
      </xdr:nvSpPr>
      <xdr:spPr>
        <a:xfrm>
          <a:off x="6921500" y="988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57109</xdr:rowOff>
    </xdr:from>
    <xdr:ext cx="534377" cy="259045"/>
    <xdr:sp macro="" textlink="">
      <xdr:nvSpPr>
        <xdr:cNvPr id="380" name="テキスト ボックス 379"/>
        <xdr:cNvSpPr txBox="1"/>
      </xdr:nvSpPr>
      <xdr:spPr>
        <a:xfrm>
          <a:off x="6705111" y="965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148433</xdr:rowOff>
    </xdr:from>
    <xdr:to>
      <xdr:col>55</xdr:col>
      <xdr:colOff>0</xdr:colOff>
      <xdr:row>76</xdr:row>
      <xdr:rowOff>143678</xdr:rowOff>
    </xdr:to>
    <xdr:cxnSp macro="">
      <xdr:nvCxnSpPr>
        <xdr:cNvPr id="407" name="直線コネクタ 406"/>
        <xdr:cNvCxnSpPr/>
      </xdr:nvCxnSpPr>
      <xdr:spPr>
        <a:xfrm>
          <a:off x="9639300" y="12492833"/>
          <a:ext cx="838200" cy="68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148433</xdr:rowOff>
    </xdr:from>
    <xdr:to>
      <xdr:col>50</xdr:col>
      <xdr:colOff>114300</xdr:colOff>
      <xdr:row>75</xdr:row>
      <xdr:rowOff>29514</xdr:rowOff>
    </xdr:to>
    <xdr:cxnSp macro="">
      <xdr:nvCxnSpPr>
        <xdr:cNvPr id="410" name="直線コネクタ 409"/>
        <xdr:cNvCxnSpPr/>
      </xdr:nvCxnSpPr>
      <xdr:spPr>
        <a:xfrm flipV="1">
          <a:off x="8750300" y="12492833"/>
          <a:ext cx="889000" cy="39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29514</xdr:rowOff>
    </xdr:from>
    <xdr:to>
      <xdr:col>45</xdr:col>
      <xdr:colOff>177800</xdr:colOff>
      <xdr:row>75</xdr:row>
      <xdr:rowOff>94872</xdr:rowOff>
    </xdr:to>
    <xdr:cxnSp macro="">
      <xdr:nvCxnSpPr>
        <xdr:cNvPr id="413" name="直線コネクタ 412"/>
        <xdr:cNvCxnSpPr/>
      </xdr:nvCxnSpPr>
      <xdr:spPr>
        <a:xfrm flipV="1">
          <a:off x="7861300" y="12888264"/>
          <a:ext cx="889000" cy="6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89477</xdr:rowOff>
    </xdr:from>
    <xdr:to>
      <xdr:col>41</xdr:col>
      <xdr:colOff>50800</xdr:colOff>
      <xdr:row>75</xdr:row>
      <xdr:rowOff>94872</xdr:rowOff>
    </xdr:to>
    <xdr:cxnSp macro="">
      <xdr:nvCxnSpPr>
        <xdr:cNvPr id="416" name="直線コネクタ 415"/>
        <xdr:cNvCxnSpPr/>
      </xdr:nvCxnSpPr>
      <xdr:spPr>
        <a:xfrm>
          <a:off x="6972300" y="12948227"/>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92878</xdr:rowOff>
    </xdr:from>
    <xdr:to>
      <xdr:col>55</xdr:col>
      <xdr:colOff>50800</xdr:colOff>
      <xdr:row>77</xdr:row>
      <xdr:rowOff>23028</xdr:rowOff>
    </xdr:to>
    <xdr:sp macro="" textlink="">
      <xdr:nvSpPr>
        <xdr:cNvPr id="426" name="楕円 425"/>
        <xdr:cNvSpPr/>
      </xdr:nvSpPr>
      <xdr:spPr>
        <a:xfrm>
          <a:off x="10426700" y="1312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115755</xdr:rowOff>
    </xdr:from>
    <xdr:ext cx="534377" cy="259045"/>
    <xdr:sp macro="" textlink="">
      <xdr:nvSpPr>
        <xdr:cNvPr id="427" name="商工費該当値テキスト"/>
        <xdr:cNvSpPr txBox="1"/>
      </xdr:nvSpPr>
      <xdr:spPr>
        <a:xfrm>
          <a:off x="10528300" y="12974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97633</xdr:rowOff>
    </xdr:from>
    <xdr:to>
      <xdr:col>50</xdr:col>
      <xdr:colOff>165100</xdr:colOff>
      <xdr:row>73</xdr:row>
      <xdr:rowOff>27783</xdr:rowOff>
    </xdr:to>
    <xdr:sp macro="" textlink="">
      <xdr:nvSpPr>
        <xdr:cNvPr id="428" name="楕円 427"/>
        <xdr:cNvSpPr/>
      </xdr:nvSpPr>
      <xdr:spPr>
        <a:xfrm>
          <a:off x="9588500" y="124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44310</xdr:rowOff>
    </xdr:from>
    <xdr:ext cx="534377" cy="259045"/>
    <xdr:sp macro="" textlink="">
      <xdr:nvSpPr>
        <xdr:cNvPr id="429" name="テキスト ボックス 428"/>
        <xdr:cNvSpPr txBox="1"/>
      </xdr:nvSpPr>
      <xdr:spPr>
        <a:xfrm>
          <a:off x="9372111" y="1221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150164</xdr:rowOff>
    </xdr:from>
    <xdr:to>
      <xdr:col>46</xdr:col>
      <xdr:colOff>38100</xdr:colOff>
      <xdr:row>75</xdr:row>
      <xdr:rowOff>80314</xdr:rowOff>
    </xdr:to>
    <xdr:sp macro="" textlink="">
      <xdr:nvSpPr>
        <xdr:cNvPr id="430" name="楕円 429"/>
        <xdr:cNvSpPr/>
      </xdr:nvSpPr>
      <xdr:spPr>
        <a:xfrm>
          <a:off x="8699500" y="1283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96841</xdr:rowOff>
    </xdr:from>
    <xdr:ext cx="534377" cy="259045"/>
    <xdr:sp macro="" textlink="">
      <xdr:nvSpPr>
        <xdr:cNvPr id="431" name="テキスト ボックス 430"/>
        <xdr:cNvSpPr txBox="1"/>
      </xdr:nvSpPr>
      <xdr:spPr>
        <a:xfrm>
          <a:off x="8483111" y="1261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44072</xdr:rowOff>
    </xdr:from>
    <xdr:to>
      <xdr:col>41</xdr:col>
      <xdr:colOff>101600</xdr:colOff>
      <xdr:row>75</xdr:row>
      <xdr:rowOff>145672</xdr:rowOff>
    </xdr:to>
    <xdr:sp macro="" textlink="">
      <xdr:nvSpPr>
        <xdr:cNvPr id="432" name="楕円 431"/>
        <xdr:cNvSpPr/>
      </xdr:nvSpPr>
      <xdr:spPr>
        <a:xfrm>
          <a:off x="7810500" y="1290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162199</xdr:rowOff>
    </xdr:from>
    <xdr:ext cx="534377" cy="259045"/>
    <xdr:sp macro="" textlink="">
      <xdr:nvSpPr>
        <xdr:cNvPr id="433" name="テキスト ボックス 432"/>
        <xdr:cNvSpPr txBox="1"/>
      </xdr:nvSpPr>
      <xdr:spPr>
        <a:xfrm>
          <a:off x="7594111" y="1267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38677</xdr:rowOff>
    </xdr:from>
    <xdr:to>
      <xdr:col>36</xdr:col>
      <xdr:colOff>165100</xdr:colOff>
      <xdr:row>75</xdr:row>
      <xdr:rowOff>140277</xdr:rowOff>
    </xdr:to>
    <xdr:sp macro="" textlink="">
      <xdr:nvSpPr>
        <xdr:cNvPr id="434" name="楕円 433"/>
        <xdr:cNvSpPr/>
      </xdr:nvSpPr>
      <xdr:spPr>
        <a:xfrm>
          <a:off x="6921500" y="1289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156804</xdr:rowOff>
    </xdr:from>
    <xdr:ext cx="534377" cy="259045"/>
    <xdr:sp macro="" textlink="">
      <xdr:nvSpPr>
        <xdr:cNvPr id="435" name="テキスト ボックス 434"/>
        <xdr:cNvSpPr txBox="1"/>
      </xdr:nvSpPr>
      <xdr:spPr>
        <a:xfrm>
          <a:off x="6705111" y="1267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6693</xdr:rowOff>
    </xdr:from>
    <xdr:to>
      <xdr:col>55</xdr:col>
      <xdr:colOff>0</xdr:colOff>
      <xdr:row>93</xdr:row>
      <xdr:rowOff>24194</xdr:rowOff>
    </xdr:to>
    <xdr:cxnSp macro="">
      <xdr:nvCxnSpPr>
        <xdr:cNvPr id="464" name="直線コネクタ 463"/>
        <xdr:cNvCxnSpPr/>
      </xdr:nvCxnSpPr>
      <xdr:spPr>
        <a:xfrm flipV="1">
          <a:off x="9639300" y="15951543"/>
          <a:ext cx="838200" cy="1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24194</xdr:rowOff>
    </xdr:from>
    <xdr:to>
      <xdr:col>50</xdr:col>
      <xdr:colOff>114300</xdr:colOff>
      <xdr:row>93</xdr:row>
      <xdr:rowOff>118111</xdr:rowOff>
    </xdr:to>
    <xdr:cxnSp macro="">
      <xdr:nvCxnSpPr>
        <xdr:cNvPr id="467" name="直線コネクタ 466"/>
        <xdr:cNvCxnSpPr/>
      </xdr:nvCxnSpPr>
      <xdr:spPr>
        <a:xfrm flipV="1">
          <a:off x="8750300" y="15969044"/>
          <a:ext cx="889000" cy="9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109334</xdr:rowOff>
    </xdr:from>
    <xdr:to>
      <xdr:col>45</xdr:col>
      <xdr:colOff>177800</xdr:colOff>
      <xdr:row>93</xdr:row>
      <xdr:rowOff>118111</xdr:rowOff>
    </xdr:to>
    <xdr:cxnSp macro="">
      <xdr:nvCxnSpPr>
        <xdr:cNvPr id="470" name="直線コネクタ 469"/>
        <xdr:cNvCxnSpPr/>
      </xdr:nvCxnSpPr>
      <xdr:spPr>
        <a:xfrm>
          <a:off x="7861300" y="16054184"/>
          <a:ext cx="889000" cy="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109334</xdr:rowOff>
    </xdr:from>
    <xdr:to>
      <xdr:col>41</xdr:col>
      <xdr:colOff>50800</xdr:colOff>
      <xdr:row>93</xdr:row>
      <xdr:rowOff>129680</xdr:rowOff>
    </xdr:to>
    <xdr:cxnSp macro="">
      <xdr:nvCxnSpPr>
        <xdr:cNvPr id="473" name="直線コネクタ 472"/>
        <xdr:cNvCxnSpPr/>
      </xdr:nvCxnSpPr>
      <xdr:spPr>
        <a:xfrm flipV="1">
          <a:off x="6972300" y="16054184"/>
          <a:ext cx="8890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127343</xdr:rowOff>
    </xdr:from>
    <xdr:to>
      <xdr:col>55</xdr:col>
      <xdr:colOff>50800</xdr:colOff>
      <xdr:row>93</xdr:row>
      <xdr:rowOff>57493</xdr:rowOff>
    </xdr:to>
    <xdr:sp macro="" textlink="">
      <xdr:nvSpPr>
        <xdr:cNvPr id="483" name="楕円 482"/>
        <xdr:cNvSpPr/>
      </xdr:nvSpPr>
      <xdr:spPr>
        <a:xfrm>
          <a:off x="10426700" y="1590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150220</xdr:rowOff>
    </xdr:from>
    <xdr:ext cx="534377" cy="259045"/>
    <xdr:sp macro="" textlink="">
      <xdr:nvSpPr>
        <xdr:cNvPr id="484" name="土木費該当値テキスト"/>
        <xdr:cNvSpPr txBox="1"/>
      </xdr:nvSpPr>
      <xdr:spPr>
        <a:xfrm>
          <a:off x="10528300" y="1575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144844</xdr:rowOff>
    </xdr:from>
    <xdr:to>
      <xdr:col>50</xdr:col>
      <xdr:colOff>165100</xdr:colOff>
      <xdr:row>93</xdr:row>
      <xdr:rowOff>74994</xdr:rowOff>
    </xdr:to>
    <xdr:sp macro="" textlink="">
      <xdr:nvSpPr>
        <xdr:cNvPr id="485" name="楕円 484"/>
        <xdr:cNvSpPr/>
      </xdr:nvSpPr>
      <xdr:spPr>
        <a:xfrm>
          <a:off x="9588500" y="1591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91521</xdr:rowOff>
    </xdr:from>
    <xdr:ext cx="534377" cy="259045"/>
    <xdr:sp macro="" textlink="">
      <xdr:nvSpPr>
        <xdr:cNvPr id="486" name="テキスト ボックス 485"/>
        <xdr:cNvSpPr txBox="1"/>
      </xdr:nvSpPr>
      <xdr:spPr>
        <a:xfrm>
          <a:off x="9372111" y="1569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67311</xdr:rowOff>
    </xdr:from>
    <xdr:to>
      <xdr:col>46</xdr:col>
      <xdr:colOff>38100</xdr:colOff>
      <xdr:row>93</xdr:row>
      <xdr:rowOff>168911</xdr:rowOff>
    </xdr:to>
    <xdr:sp macro="" textlink="">
      <xdr:nvSpPr>
        <xdr:cNvPr id="487" name="楕円 486"/>
        <xdr:cNvSpPr/>
      </xdr:nvSpPr>
      <xdr:spPr>
        <a:xfrm>
          <a:off x="8699500" y="1601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13988</xdr:rowOff>
    </xdr:from>
    <xdr:ext cx="534377" cy="259045"/>
    <xdr:sp macro="" textlink="">
      <xdr:nvSpPr>
        <xdr:cNvPr id="488" name="テキスト ボックス 487"/>
        <xdr:cNvSpPr txBox="1"/>
      </xdr:nvSpPr>
      <xdr:spPr>
        <a:xfrm>
          <a:off x="8483111" y="1578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58534</xdr:rowOff>
    </xdr:from>
    <xdr:to>
      <xdr:col>41</xdr:col>
      <xdr:colOff>101600</xdr:colOff>
      <xdr:row>93</xdr:row>
      <xdr:rowOff>160134</xdr:rowOff>
    </xdr:to>
    <xdr:sp macro="" textlink="">
      <xdr:nvSpPr>
        <xdr:cNvPr id="489" name="楕円 488"/>
        <xdr:cNvSpPr/>
      </xdr:nvSpPr>
      <xdr:spPr>
        <a:xfrm>
          <a:off x="7810500" y="1600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5211</xdr:rowOff>
    </xdr:from>
    <xdr:ext cx="534377" cy="259045"/>
    <xdr:sp macro="" textlink="">
      <xdr:nvSpPr>
        <xdr:cNvPr id="490" name="テキスト ボックス 489"/>
        <xdr:cNvSpPr txBox="1"/>
      </xdr:nvSpPr>
      <xdr:spPr>
        <a:xfrm>
          <a:off x="7594111" y="1577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78880</xdr:rowOff>
    </xdr:from>
    <xdr:to>
      <xdr:col>36</xdr:col>
      <xdr:colOff>165100</xdr:colOff>
      <xdr:row>94</xdr:row>
      <xdr:rowOff>9030</xdr:rowOff>
    </xdr:to>
    <xdr:sp macro="" textlink="">
      <xdr:nvSpPr>
        <xdr:cNvPr id="491" name="楕円 490"/>
        <xdr:cNvSpPr/>
      </xdr:nvSpPr>
      <xdr:spPr>
        <a:xfrm>
          <a:off x="6921500" y="1602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25557</xdr:rowOff>
    </xdr:from>
    <xdr:ext cx="534377" cy="259045"/>
    <xdr:sp macro="" textlink="">
      <xdr:nvSpPr>
        <xdr:cNvPr id="492" name="テキスト ボックス 491"/>
        <xdr:cNvSpPr txBox="1"/>
      </xdr:nvSpPr>
      <xdr:spPr>
        <a:xfrm>
          <a:off x="6705111" y="1579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8484</xdr:rowOff>
    </xdr:from>
    <xdr:to>
      <xdr:col>85</xdr:col>
      <xdr:colOff>127000</xdr:colOff>
      <xdr:row>37</xdr:row>
      <xdr:rowOff>40373</xdr:rowOff>
    </xdr:to>
    <xdr:cxnSp macro="">
      <xdr:nvCxnSpPr>
        <xdr:cNvPr id="522" name="直線コネクタ 521"/>
        <xdr:cNvCxnSpPr/>
      </xdr:nvCxnSpPr>
      <xdr:spPr>
        <a:xfrm flipV="1">
          <a:off x="15481300" y="6352134"/>
          <a:ext cx="838200" cy="3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40373</xdr:rowOff>
    </xdr:from>
    <xdr:to>
      <xdr:col>81</xdr:col>
      <xdr:colOff>50800</xdr:colOff>
      <xdr:row>37</xdr:row>
      <xdr:rowOff>67615</xdr:rowOff>
    </xdr:to>
    <xdr:cxnSp macro="">
      <xdr:nvCxnSpPr>
        <xdr:cNvPr id="525" name="直線コネクタ 524"/>
        <xdr:cNvCxnSpPr/>
      </xdr:nvCxnSpPr>
      <xdr:spPr>
        <a:xfrm flipV="1">
          <a:off x="14592300" y="6384023"/>
          <a:ext cx="889000" cy="27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67615</xdr:rowOff>
    </xdr:from>
    <xdr:to>
      <xdr:col>76</xdr:col>
      <xdr:colOff>114300</xdr:colOff>
      <xdr:row>37</xdr:row>
      <xdr:rowOff>154787</xdr:rowOff>
    </xdr:to>
    <xdr:cxnSp macro="">
      <xdr:nvCxnSpPr>
        <xdr:cNvPr id="528" name="直線コネクタ 527"/>
        <xdr:cNvCxnSpPr/>
      </xdr:nvCxnSpPr>
      <xdr:spPr>
        <a:xfrm flipV="1">
          <a:off x="13703300" y="6411265"/>
          <a:ext cx="889000" cy="8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18847</xdr:rowOff>
    </xdr:from>
    <xdr:to>
      <xdr:col>71</xdr:col>
      <xdr:colOff>177800</xdr:colOff>
      <xdr:row>37</xdr:row>
      <xdr:rowOff>154787</xdr:rowOff>
    </xdr:to>
    <xdr:cxnSp macro="">
      <xdr:nvCxnSpPr>
        <xdr:cNvPr id="531" name="直線コネクタ 530"/>
        <xdr:cNvCxnSpPr/>
      </xdr:nvCxnSpPr>
      <xdr:spPr>
        <a:xfrm>
          <a:off x="12814300" y="6362497"/>
          <a:ext cx="889000" cy="13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5" name="テキスト ボックス 534"/>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129134</xdr:rowOff>
    </xdr:from>
    <xdr:to>
      <xdr:col>85</xdr:col>
      <xdr:colOff>177800</xdr:colOff>
      <xdr:row>37</xdr:row>
      <xdr:rowOff>59284</xdr:rowOff>
    </xdr:to>
    <xdr:sp macro="" textlink="">
      <xdr:nvSpPr>
        <xdr:cNvPr id="541" name="楕円 540"/>
        <xdr:cNvSpPr/>
      </xdr:nvSpPr>
      <xdr:spPr>
        <a:xfrm>
          <a:off x="16268700" y="630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152011</xdr:rowOff>
    </xdr:from>
    <xdr:ext cx="534377" cy="259045"/>
    <xdr:sp macro="" textlink="">
      <xdr:nvSpPr>
        <xdr:cNvPr id="542" name="消防費該当値テキスト"/>
        <xdr:cNvSpPr txBox="1"/>
      </xdr:nvSpPr>
      <xdr:spPr>
        <a:xfrm>
          <a:off x="16370300" y="615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161023</xdr:rowOff>
    </xdr:from>
    <xdr:to>
      <xdr:col>81</xdr:col>
      <xdr:colOff>101600</xdr:colOff>
      <xdr:row>37</xdr:row>
      <xdr:rowOff>91173</xdr:rowOff>
    </xdr:to>
    <xdr:sp macro="" textlink="">
      <xdr:nvSpPr>
        <xdr:cNvPr id="543" name="楕円 542"/>
        <xdr:cNvSpPr/>
      </xdr:nvSpPr>
      <xdr:spPr>
        <a:xfrm>
          <a:off x="15430500" y="633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107700</xdr:rowOff>
    </xdr:from>
    <xdr:ext cx="534377" cy="259045"/>
    <xdr:sp macro="" textlink="">
      <xdr:nvSpPr>
        <xdr:cNvPr id="544" name="テキスト ボックス 543"/>
        <xdr:cNvSpPr txBox="1"/>
      </xdr:nvSpPr>
      <xdr:spPr>
        <a:xfrm>
          <a:off x="15214111" y="61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16815</xdr:rowOff>
    </xdr:from>
    <xdr:to>
      <xdr:col>76</xdr:col>
      <xdr:colOff>165100</xdr:colOff>
      <xdr:row>37</xdr:row>
      <xdr:rowOff>118415</xdr:rowOff>
    </xdr:to>
    <xdr:sp macro="" textlink="">
      <xdr:nvSpPr>
        <xdr:cNvPr id="545" name="楕円 544"/>
        <xdr:cNvSpPr/>
      </xdr:nvSpPr>
      <xdr:spPr>
        <a:xfrm>
          <a:off x="14541500" y="63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134942</xdr:rowOff>
    </xdr:from>
    <xdr:ext cx="534377" cy="259045"/>
    <xdr:sp macro="" textlink="">
      <xdr:nvSpPr>
        <xdr:cNvPr id="546" name="テキスト ボックス 545"/>
        <xdr:cNvSpPr txBox="1"/>
      </xdr:nvSpPr>
      <xdr:spPr>
        <a:xfrm>
          <a:off x="14325111" y="613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103987</xdr:rowOff>
    </xdr:from>
    <xdr:to>
      <xdr:col>72</xdr:col>
      <xdr:colOff>38100</xdr:colOff>
      <xdr:row>38</xdr:row>
      <xdr:rowOff>34137</xdr:rowOff>
    </xdr:to>
    <xdr:sp macro="" textlink="">
      <xdr:nvSpPr>
        <xdr:cNvPr id="547" name="楕円 546"/>
        <xdr:cNvSpPr/>
      </xdr:nvSpPr>
      <xdr:spPr>
        <a:xfrm>
          <a:off x="13652500" y="644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25264</xdr:rowOff>
    </xdr:from>
    <xdr:ext cx="534377" cy="259045"/>
    <xdr:sp macro="" textlink="">
      <xdr:nvSpPr>
        <xdr:cNvPr id="548" name="テキスト ボックス 547"/>
        <xdr:cNvSpPr txBox="1"/>
      </xdr:nvSpPr>
      <xdr:spPr>
        <a:xfrm>
          <a:off x="13436111" y="654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139497</xdr:rowOff>
    </xdr:from>
    <xdr:to>
      <xdr:col>67</xdr:col>
      <xdr:colOff>101600</xdr:colOff>
      <xdr:row>37</xdr:row>
      <xdr:rowOff>69647</xdr:rowOff>
    </xdr:to>
    <xdr:sp macro="" textlink="">
      <xdr:nvSpPr>
        <xdr:cNvPr id="549" name="楕円 548"/>
        <xdr:cNvSpPr/>
      </xdr:nvSpPr>
      <xdr:spPr>
        <a:xfrm>
          <a:off x="12763500" y="631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86174</xdr:rowOff>
    </xdr:from>
    <xdr:ext cx="534377" cy="259045"/>
    <xdr:sp macro="" textlink="">
      <xdr:nvSpPr>
        <xdr:cNvPr id="550" name="テキスト ボックス 549"/>
        <xdr:cNvSpPr txBox="1"/>
      </xdr:nvSpPr>
      <xdr:spPr>
        <a:xfrm>
          <a:off x="12547111" y="608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59328</xdr:rowOff>
    </xdr:from>
    <xdr:to>
      <xdr:col>85</xdr:col>
      <xdr:colOff>127000</xdr:colOff>
      <xdr:row>53</xdr:row>
      <xdr:rowOff>91580</xdr:rowOff>
    </xdr:to>
    <xdr:cxnSp macro="">
      <xdr:nvCxnSpPr>
        <xdr:cNvPr id="580" name="直線コネクタ 579"/>
        <xdr:cNvCxnSpPr/>
      </xdr:nvCxnSpPr>
      <xdr:spPr>
        <a:xfrm>
          <a:off x="15481300" y="9146178"/>
          <a:ext cx="838200" cy="3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59328</xdr:rowOff>
    </xdr:from>
    <xdr:to>
      <xdr:col>81</xdr:col>
      <xdr:colOff>50800</xdr:colOff>
      <xdr:row>53</xdr:row>
      <xdr:rowOff>123127</xdr:rowOff>
    </xdr:to>
    <xdr:cxnSp macro="">
      <xdr:nvCxnSpPr>
        <xdr:cNvPr id="583" name="直線コネクタ 582"/>
        <xdr:cNvCxnSpPr/>
      </xdr:nvCxnSpPr>
      <xdr:spPr>
        <a:xfrm flipV="1">
          <a:off x="14592300" y="9146178"/>
          <a:ext cx="889000" cy="6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123127</xdr:rowOff>
    </xdr:from>
    <xdr:to>
      <xdr:col>76</xdr:col>
      <xdr:colOff>114300</xdr:colOff>
      <xdr:row>55</xdr:row>
      <xdr:rowOff>96000</xdr:rowOff>
    </xdr:to>
    <xdr:cxnSp macro="">
      <xdr:nvCxnSpPr>
        <xdr:cNvPr id="586" name="直線コネクタ 585"/>
        <xdr:cNvCxnSpPr/>
      </xdr:nvCxnSpPr>
      <xdr:spPr>
        <a:xfrm flipV="1">
          <a:off x="13703300" y="9209977"/>
          <a:ext cx="889000" cy="3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16790</xdr:rowOff>
    </xdr:from>
    <xdr:to>
      <xdr:col>71</xdr:col>
      <xdr:colOff>177800</xdr:colOff>
      <xdr:row>55</xdr:row>
      <xdr:rowOff>96000</xdr:rowOff>
    </xdr:to>
    <xdr:cxnSp macro="">
      <xdr:nvCxnSpPr>
        <xdr:cNvPr id="589" name="直線コネクタ 588"/>
        <xdr:cNvCxnSpPr/>
      </xdr:nvCxnSpPr>
      <xdr:spPr>
        <a:xfrm>
          <a:off x="12814300" y="9275090"/>
          <a:ext cx="889000" cy="25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3" name="テキスト ボックス 592"/>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40780</xdr:rowOff>
    </xdr:from>
    <xdr:to>
      <xdr:col>85</xdr:col>
      <xdr:colOff>177800</xdr:colOff>
      <xdr:row>53</xdr:row>
      <xdr:rowOff>142380</xdr:rowOff>
    </xdr:to>
    <xdr:sp macro="" textlink="">
      <xdr:nvSpPr>
        <xdr:cNvPr id="599" name="楕円 598"/>
        <xdr:cNvSpPr/>
      </xdr:nvSpPr>
      <xdr:spPr>
        <a:xfrm>
          <a:off x="16268700" y="912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63657</xdr:rowOff>
    </xdr:from>
    <xdr:ext cx="534377" cy="259045"/>
    <xdr:sp macro="" textlink="">
      <xdr:nvSpPr>
        <xdr:cNvPr id="600" name="教育費該当値テキスト"/>
        <xdr:cNvSpPr txBox="1"/>
      </xdr:nvSpPr>
      <xdr:spPr>
        <a:xfrm>
          <a:off x="16370300" y="897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8528</xdr:rowOff>
    </xdr:from>
    <xdr:to>
      <xdr:col>81</xdr:col>
      <xdr:colOff>101600</xdr:colOff>
      <xdr:row>53</xdr:row>
      <xdr:rowOff>110128</xdr:rowOff>
    </xdr:to>
    <xdr:sp macro="" textlink="">
      <xdr:nvSpPr>
        <xdr:cNvPr id="601" name="楕円 600"/>
        <xdr:cNvSpPr/>
      </xdr:nvSpPr>
      <xdr:spPr>
        <a:xfrm>
          <a:off x="15430500" y="90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126655</xdr:rowOff>
    </xdr:from>
    <xdr:ext cx="534377" cy="259045"/>
    <xdr:sp macro="" textlink="">
      <xdr:nvSpPr>
        <xdr:cNvPr id="602" name="テキスト ボックス 601"/>
        <xdr:cNvSpPr txBox="1"/>
      </xdr:nvSpPr>
      <xdr:spPr>
        <a:xfrm>
          <a:off x="15214111" y="887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72327</xdr:rowOff>
    </xdr:from>
    <xdr:to>
      <xdr:col>76</xdr:col>
      <xdr:colOff>165100</xdr:colOff>
      <xdr:row>54</xdr:row>
      <xdr:rowOff>2477</xdr:rowOff>
    </xdr:to>
    <xdr:sp macro="" textlink="">
      <xdr:nvSpPr>
        <xdr:cNvPr id="603" name="楕円 602"/>
        <xdr:cNvSpPr/>
      </xdr:nvSpPr>
      <xdr:spPr>
        <a:xfrm>
          <a:off x="14541500" y="915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19004</xdr:rowOff>
    </xdr:from>
    <xdr:ext cx="534377" cy="259045"/>
    <xdr:sp macro="" textlink="">
      <xdr:nvSpPr>
        <xdr:cNvPr id="604" name="テキスト ボックス 603"/>
        <xdr:cNvSpPr txBox="1"/>
      </xdr:nvSpPr>
      <xdr:spPr>
        <a:xfrm>
          <a:off x="14325111" y="8934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45200</xdr:rowOff>
    </xdr:from>
    <xdr:to>
      <xdr:col>72</xdr:col>
      <xdr:colOff>38100</xdr:colOff>
      <xdr:row>55</xdr:row>
      <xdr:rowOff>146800</xdr:rowOff>
    </xdr:to>
    <xdr:sp macro="" textlink="">
      <xdr:nvSpPr>
        <xdr:cNvPr id="605" name="楕円 604"/>
        <xdr:cNvSpPr/>
      </xdr:nvSpPr>
      <xdr:spPr>
        <a:xfrm>
          <a:off x="13652500" y="947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163327</xdr:rowOff>
    </xdr:from>
    <xdr:ext cx="534377" cy="259045"/>
    <xdr:sp macro="" textlink="">
      <xdr:nvSpPr>
        <xdr:cNvPr id="606" name="テキスト ボックス 605"/>
        <xdr:cNvSpPr txBox="1"/>
      </xdr:nvSpPr>
      <xdr:spPr>
        <a:xfrm>
          <a:off x="13436111" y="925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137440</xdr:rowOff>
    </xdr:from>
    <xdr:to>
      <xdr:col>67</xdr:col>
      <xdr:colOff>101600</xdr:colOff>
      <xdr:row>54</xdr:row>
      <xdr:rowOff>67590</xdr:rowOff>
    </xdr:to>
    <xdr:sp macro="" textlink="">
      <xdr:nvSpPr>
        <xdr:cNvPr id="607" name="楕円 606"/>
        <xdr:cNvSpPr/>
      </xdr:nvSpPr>
      <xdr:spPr>
        <a:xfrm>
          <a:off x="12763500" y="922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84117</xdr:rowOff>
    </xdr:from>
    <xdr:ext cx="534377" cy="259045"/>
    <xdr:sp macro="" textlink="">
      <xdr:nvSpPr>
        <xdr:cNvPr id="608" name="テキスト ボックス 607"/>
        <xdr:cNvSpPr txBox="1"/>
      </xdr:nvSpPr>
      <xdr:spPr>
        <a:xfrm>
          <a:off x="12547111" y="899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139060</xdr:rowOff>
    </xdr:from>
    <xdr:to>
      <xdr:col>85</xdr:col>
      <xdr:colOff>127000</xdr:colOff>
      <xdr:row>77</xdr:row>
      <xdr:rowOff>107376</xdr:rowOff>
    </xdr:to>
    <xdr:cxnSp macro="">
      <xdr:nvCxnSpPr>
        <xdr:cNvPr id="635" name="直線コネクタ 634"/>
        <xdr:cNvCxnSpPr/>
      </xdr:nvCxnSpPr>
      <xdr:spPr>
        <a:xfrm>
          <a:off x="15481300" y="13169260"/>
          <a:ext cx="838200" cy="13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51460</xdr:rowOff>
    </xdr:from>
    <xdr:to>
      <xdr:col>81</xdr:col>
      <xdr:colOff>50800</xdr:colOff>
      <xdr:row>76</xdr:row>
      <xdr:rowOff>139060</xdr:rowOff>
    </xdr:to>
    <xdr:cxnSp macro="">
      <xdr:nvCxnSpPr>
        <xdr:cNvPr id="638" name="直線コネクタ 637"/>
        <xdr:cNvCxnSpPr/>
      </xdr:nvCxnSpPr>
      <xdr:spPr>
        <a:xfrm>
          <a:off x="14592300" y="13081660"/>
          <a:ext cx="889000" cy="8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51460</xdr:rowOff>
    </xdr:from>
    <xdr:to>
      <xdr:col>76</xdr:col>
      <xdr:colOff>114300</xdr:colOff>
      <xdr:row>76</xdr:row>
      <xdr:rowOff>106690</xdr:rowOff>
    </xdr:to>
    <xdr:cxnSp macro="">
      <xdr:nvCxnSpPr>
        <xdr:cNvPr id="641" name="直線コネクタ 640"/>
        <xdr:cNvCxnSpPr/>
      </xdr:nvCxnSpPr>
      <xdr:spPr>
        <a:xfrm flipV="1">
          <a:off x="13703300" y="13081660"/>
          <a:ext cx="889000" cy="5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67601</xdr:rowOff>
    </xdr:from>
    <xdr:ext cx="469744" cy="259045"/>
    <xdr:sp macro="" textlink="">
      <xdr:nvSpPr>
        <xdr:cNvPr id="643" name="テキスト ボックス 642"/>
        <xdr:cNvSpPr txBox="1"/>
      </xdr:nvSpPr>
      <xdr:spPr>
        <a:xfrm>
          <a:off x="14357428" y="134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106690</xdr:rowOff>
    </xdr:from>
    <xdr:to>
      <xdr:col>71</xdr:col>
      <xdr:colOff>177800</xdr:colOff>
      <xdr:row>77</xdr:row>
      <xdr:rowOff>137505</xdr:rowOff>
    </xdr:to>
    <xdr:cxnSp macro="">
      <xdr:nvCxnSpPr>
        <xdr:cNvPr id="644" name="直線コネクタ 643"/>
        <xdr:cNvCxnSpPr/>
      </xdr:nvCxnSpPr>
      <xdr:spPr>
        <a:xfrm flipV="1">
          <a:off x="12814300" y="13136890"/>
          <a:ext cx="889000" cy="20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72082</xdr:rowOff>
    </xdr:from>
    <xdr:ext cx="469744" cy="259045"/>
    <xdr:sp macro="" textlink="">
      <xdr:nvSpPr>
        <xdr:cNvPr id="646" name="テキスト ボックス 645"/>
        <xdr:cNvSpPr txBox="1"/>
      </xdr:nvSpPr>
      <xdr:spPr>
        <a:xfrm>
          <a:off x="13468428" y="134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56576</xdr:rowOff>
    </xdr:from>
    <xdr:to>
      <xdr:col>85</xdr:col>
      <xdr:colOff>177800</xdr:colOff>
      <xdr:row>77</xdr:row>
      <xdr:rowOff>158176</xdr:rowOff>
    </xdr:to>
    <xdr:sp macro="" textlink="">
      <xdr:nvSpPr>
        <xdr:cNvPr id="654" name="楕円 653"/>
        <xdr:cNvSpPr/>
      </xdr:nvSpPr>
      <xdr:spPr>
        <a:xfrm>
          <a:off x="16268700" y="1325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79453</xdr:rowOff>
    </xdr:from>
    <xdr:ext cx="469744" cy="259045"/>
    <xdr:sp macro="" textlink="">
      <xdr:nvSpPr>
        <xdr:cNvPr id="655" name="災害復旧費該当値テキスト"/>
        <xdr:cNvSpPr txBox="1"/>
      </xdr:nvSpPr>
      <xdr:spPr>
        <a:xfrm>
          <a:off x="16370300" y="13109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88260</xdr:rowOff>
    </xdr:from>
    <xdr:to>
      <xdr:col>81</xdr:col>
      <xdr:colOff>101600</xdr:colOff>
      <xdr:row>77</xdr:row>
      <xdr:rowOff>18410</xdr:rowOff>
    </xdr:to>
    <xdr:sp macro="" textlink="">
      <xdr:nvSpPr>
        <xdr:cNvPr id="656" name="楕円 655"/>
        <xdr:cNvSpPr/>
      </xdr:nvSpPr>
      <xdr:spPr>
        <a:xfrm>
          <a:off x="15430500" y="131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34937</xdr:rowOff>
    </xdr:from>
    <xdr:ext cx="469744" cy="259045"/>
    <xdr:sp macro="" textlink="">
      <xdr:nvSpPr>
        <xdr:cNvPr id="657" name="テキスト ボックス 656"/>
        <xdr:cNvSpPr txBox="1"/>
      </xdr:nvSpPr>
      <xdr:spPr>
        <a:xfrm>
          <a:off x="15246428" y="1289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660</xdr:rowOff>
    </xdr:from>
    <xdr:to>
      <xdr:col>76</xdr:col>
      <xdr:colOff>165100</xdr:colOff>
      <xdr:row>76</xdr:row>
      <xdr:rowOff>102260</xdr:rowOff>
    </xdr:to>
    <xdr:sp macro="" textlink="">
      <xdr:nvSpPr>
        <xdr:cNvPr id="658" name="楕円 657"/>
        <xdr:cNvSpPr/>
      </xdr:nvSpPr>
      <xdr:spPr>
        <a:xfrm>
          <a:off x="14541500" y="1303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118787</xdr:rowOff>
    </xdr:from>
    <xdr:ext cx="469744" cy="259045"/>
    <xdr:sp macro="" textlink="">
      <xdr:nvSpPr>
        <xdr:cNvPr id="659" name="テキスト ボックス 658"/>
        <xdr:cNvSpPr txBox="1"/>
      </xdr:nvSpPr>
      <xdr:spPr>
        <a:xfrm>
          <a:off x="14357428" y="1280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55890</xdr:rowOff>
    </xdr:from>
    <xdr:to>
      <xdr:col>72</xdr:col>
      <xdr:colOff>38100</xdr:colOff>
      <xdr:row>76</xdr:row>
      <xdr:rowOff>157490</xdr:rowOff>
    </xdr:to>
    <xdr:sp macro="" textlink="">
      <xdr:nvSpPr>
        <xdr:cNvPr id="660" name="楕円 659"/>
        <xdr:cNvSpPr/>
      </xdr:nvSpPr>
      <xdr:spPr>
        <a:xfrm>
          <a:off x="13652500" y="1308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2567</xdr:rowOff>
    </xdr:from>
    <xdr:ext cx="469744" cy="259045"/>
    <xdr:sp macro="" textlink="">
      <xdr:nvSpPr>
        <xdr:cNvPr id="661" name="テキスト ボックス 660"/>
        <xdr:cNvSpPr txBox="1"/>
      </xdr:nvSpPr>
      <xdr:spPr>
        <a:xfrm>
          <a:off x="13468428" y="1286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86705</xdr:rowOff>
    </xdr:from>
    <xdr:to>
      <xdr:col>67</xdr:col>
      <xdr:colOff>101600</xdr:colOff>
      <xdr:row>78</xdr:row>
      <xdr:rowOff>16855</xdr:rowOff>
    </xdr:to>
    <xdr:sp macro="" textlink="">
      <xdr:nvSpPr>
        <xdr:cNvPr id="662" name="楕円 661"/>
        <xdr:cNvSpPr/>
      </xdr:nvSpPr>
      <xdr:spPr>
        <a:xfrm>
          <a:off x="12763500" y="1328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7982</xdr:rowOff>
    </xdr:from>
    <xdr:ext cx="469744" cy="259045"/>
    <xdr:sp macro="" textlink="">
      <xdr:nvSpPr>
        <xdr:cNvPr id="663" name="テキスト ボックス 662"/>
        <xdr:cNvSpPr txBox="1"/>
      </xdr:nvSpPr>
      <xdr:spPr>
        <a:xfrm>
          <a:off x="12579428" y="1338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88052</xdr:rowOff>
    </xdr:from>
    <xdr:to>
      <xdr:col>85</xdr:col>
      <xdr:colOff>127000</xdr:colOff>
      <xdr:row>94</xdr:row>
      <xdr:rowOff>90257</xdr:rowOff>
    </xdr:to>
    <xdr:cxnSp macro="">
      <xdr:nvCxnSpPr>
        <xdr:cNvPr id="694" name="直線コネクタ 693"/>
        <xdr:cNvCxnSpPr/>
      </xdr:nvCxnSpPr>
      <xdr:spPr>
        <a:xfrm>
          <a:off x="15481300" y="16204352"/>
          <a:ext cx="83820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88052</xdr:rowOff>
    </xdr:from>
    <xdr:to>
      <xdr:col>81</xdr:col>
      <xdr:colOff>50800</xdr:colOff>
      <xdr:row>94</xdr:row>
      <xdr:rowOff>111043</xdr:rowOff>
    </xdr:to>
    <xdr:cxnSp macro="">
      <xdr:nvCxnSpPr>
        <xdr:cNvPr id="697" name="直線コネクタ 696"/>
        <xdr:cNvCxnSpPr/>
      </xdr:nvCxnSpPr>
      <xdr:spPr>
        <a:xfrm flipV="1">
          <a:off x="14592300" y="16204352"/>
          <a:ext cx="889000" cy="2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111043</xdr:rowOff>
    </xdr:from>
    <xdr:to>
      <xdr:col>76</xdr:col>
      <xdr:colOff>114300</xdr:colOff>
      <xdr:row>94</xdr:row>
      <xdr:rowOff>137936</xdr:rowOff>
    </xdr:to>
    <xdr:cxnSp macro="">
      <xdr:nvCxnSpPr>
        <xdr:cNvPr id="700" name="直線コネクタ 699"/>
        <xdr:cNvCxnSpPr/>
      </xdr:nvCxnSpPr>
      <xdr:spPr>
        <a:xfrm flipV="1">
          <a:off x="13703300" y="16227343"/>
          <a:ext cx="889000" cy="2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137936</xdr:rowOff>
    </xdr:from>
    <xdr:to>
      <xdr:col>71</xdr:col>
      <xdr:colOff>177800</xdr:colOff>
      <xdr:row>94</xdr:row>
      <xdr:rowOff>162528</xdr:rowOff>
    </xdr:to>
    <xdr:cxnSp macro="">
      <xdr:nvCxnSpPr>
        <xdr:cNvPr id="703" name="直線コネクタ 702"/>
        <xdr:cNvCxnSpPr/>
      </xdr:nvCxnSpPr>
      <xdr:spPr>
        <a:xfrm flipV="1">
          <a:off x="12814300" y="16254236"/>
          <a:ext cx="889000" cy="2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39457</xdr:rowOff>
    </xdr:from>
    <xdr:to>
      <xdr:col>85</xdr:col>
      <xdr:colOff>177800</xdr:colOff>
      <xdr:row>94</xdr:row>
      <xdr:rowOff>141057</xdr:rowOff>
    </xdr:to>
    <xdr:sp macro="" textlink="">
      <xdr:nvSpPr>
        <xdr:cNvPr id="713" name="楕円 712"/>
        <xdr:cNvSpPr/>
      </xdr:nvSpPr>
      <xdr:spPr>
        <a:xfrm>
          <a:off x="16268700" y="1615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62334</xdr:rowOff>
    </xdr:from>
    <xdr:ext cx="534377" cy="259045"/>
    <xdr:sp macro="" textlink="">
      <xdr:nvSpPr>
        <xdr:cNvPr id="714" name="公債費該当値テキスト"/>
        <xdr:cNvSpPr txBox="1"/>
      </xdr:nvSpPr>
      <xdr:spPr>
        <a:xfrm>
          <a:off x="16370300" y="1600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37252</xdr:rowOff>
    </xdr:from>
    <xdr:to>
      <xdr:col>81</xdr:col>
      <xdr:colOff>101600</xdr:colOff>
      <xdr:row>94</xdr:row>
      <xdr:rowOff>138852</xdr:rowOff>
    </xdr:to>
    <xdr:sp macro="" textlink="">
      <xdr:nvSpPr>
        <xdr:cNvPr id="715" name="楕円 714"/>
        <xdr:cNvSpPr/>
      </xdr:nvSpPr>
      <xdr:spPr>
        <a:xfrm>
          <a:off x="15430500" y="1615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155379</xdr:rowOff>
    </xdr:from>
    <xdr:ext cx="534377" cy="259045"/>
    <xdr:sp macro="" textlink="">
      <xdr:nvSpPr>
        <xdr:cNvPr id="716" name="テキスト ボックス 715"/>
        <xdr:cNvSpPr txBox="1"/>
      </xdr:nvSpPr>
      <xdr:spPr>
        <a:xfrm>
          <a:off x="15214111" y="1592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60243</xdr:rowOff>
    </xdr:from>
    <xdr:to>
      <xdr:col>76</xdr:col>
      <xdr:colOff>165100</xdr:colOff>
      <xdr:row>94</xdr:row>
      <xdr:rowOff>161843</xdr:rowOff>
    </xdr:to>
    <xdr:sp macro="" textlink="">
      <xdr:nvSpPr>
        <xdr:cNvPr id="717" name="楕円 716"/>
        <xdr:cNvSpPr/>
      </xdr:nvSpPr>
      <xdr:spPr>
        <a:xfrm>
          <a:off x="14541500" y="1617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6920</xdr:rowOff>
    </xdr:from>
    <xdr:ext cx="534377" cy="259045"/>
    <xdr:sp macro="" textlink="">
      <xdr:nvSpPr>
        <xdr:cNvPr id="718" name="テキスト ボックス 717"/>
        <xdr:cNvSpPr txBox="1"/>
      </xdr:nvSpPr>
      <xdr:spPr>
        <a:xfrm>
          <a:off x="14325111" y="1595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87136</xdr:rowOff>
    </xdr:from>
    <xdr:to>
      <xdr:col>72</xdr:col>
      <xdr:colOff>38100</xdr:colOff>
      <xdr:row>95</xdr:row>
      <xdr:rowOff>17286</xdr:rowOff>
    </xdr:to>
    <xdr:sp macro="" textlink="">
      <xdr:nvSpPr>
        <xdr:cNvPr id="719" name="楕円 718"/>
        <xdr:cNvSpPr/>
      </xdr:nvSpPr>
      <xdr:spPr>
        <a:xfrm>
          <a:off x="13652500" y="1620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33813</xdr:rowOff>
    </xdr:from>
    <xdr:ext cx="534377" cy="259045"/>
    <xdr:sp macro="" textlink="">
      <xdr:nvSpPr>
        <xdr:cNvPr id="720" name="テキスト ボックス 719"/>
        <xdr:cNvSpPr txBox="1"/>
      </xdr:nvSpPr>
      <xdr:spPr>
        <a:xfrm>
          <a:off x="13436111" y="1597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111728</xdr:rowOff>
    </xdr:from>
    <xdr:to>
      <xdr:col>67</xdr:col>
      <xdr:colOff>101600</xdr:colOff>
      <xdr:row>95</xdr:row>
      <xdr:rowOff>41878</xdr:rowOff>
    </xdr:to>
    <xdr:sp macro="" textlink="">
      <xdr:nvSpPr>
        <xdr:cNvPr id="721" name="楕円 720"/>
        <xdr:cNvSpPr/>
      </xdr:nvSpPr>
      <xdr:spPr>
        <a:xfrm>
          <a:off x="12763500" y="162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58405</xdr:rowOff>
    </xdr:from>
    <xdr:ext cx="534377" cy="259045"/>
    <xdr:sp macro="" textlink="">
      <xdr:nvSpPr>
        <xdr:cNvPr id="722" name="テキスト ボックス 721"/>
        <xdr:cNvSpPr txBox="1"/>
      </xdr:nvSpPr>
      <xdr:spPr>
        <a:xfrm>
          <a:off x="12547111" y="1600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6" name="テキスト ボックス 73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8" name="テキスト ボックス 737"/>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40" name="テキスト ボックス 739"/>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2" name="テキスト ボックス 74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36</xdr:row>
      <xdr:rowOff>58928</xdr:rowOff>
    </xdr:from>
    <xdr:to>
      <xdr:col>116</xdr:col>
      <xdr:colOff>62864</xdr:colOff>
      <xdr:row>39</xdr:row>
      <xdr:rowOff>44450</xdr:rowOff>
    </xdr:to>
    <xdr:cxnSp macro="">
      <xdr:nvCxnSpPr>
        <xdr:cNvPr id="746" name="直線コネクタ 745"/>
        <xdr:cNvCxnSpPr/>
      </xdr:nvCxnSpPr>
      <xdr:spPr>
        <a:xfrm flipV="1">
          <a:off x="22159595" y="6231128"/>
          <a:ext cx="1269" cy="499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90238</xdr:rowOff>
    </xdr:from>
    <xdr:ext cx="249299" cy="259045"/>
    <xdr:sp macro="" textlink="">
      <xdr:nvSpPr>
        <xdr:cNvPr id="747" name="諸支出金最小値テキスト"/>
        <xdr:cNvSpPr txBox="1"/>
      </xdr:nvSpPr>
      <xdr:spPr>
        <a:xfrm>
          <a:off x="22212300" y="67767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5605</xdr:rowOff>
    </xdr:from>
    <xdr:ext cx="469744" cy="259045"/>
    <xdr:sp macro="" textlink="">
      <xdr:nvSpPr>
        <xdr:cNvPr id="749" name="諸支出金最大値テキスト"/>
        <xdr:cNvSpPr txBox="1"/>
      </xdr:nvSpPr>
      <xdr:spPr>
        <a:xfrm>
          <a:off x="22212300" y="600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36</xdr:row>
      <xdr:rowOff>58928</xdr:rowOff>
    </xdr:from>
    <xdr:to>
      <xdr:col>116</xdr:col>
      <xdr:colOff>152400</xdr:colOff>
      <xdr:row>36</xdr:row>
      <xdr:rowOff>58928</xdr:rowOff>
    </xdr:to>
    <xdr:cxnSp macro="">
      <xdr:nvCxnSpPr>
        <xdr:cNvPr id="750" name="直線コネクタ 749"/>
        <xdr:cNvCxnSpPr/>
      </xdr:nvCxnSpPr>
      <xdr:spPr>
        <a:xfrm>
          <a:off x="22072600" y="623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1" name="直線コネクタ 75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7688</xdr:rowOff>
    </xdr:from>
    <xdr:ext cx="378565" cy="259045"/>
    <xdr:sp macro="" textlink="">
      <xdr:nvSpPr>
        <xdr:cNvPr id="752" name="諸支出金平均値テキスト"/>
        <xdr:cNvSpPr txBox="1"/>
      </xdr:nvSpPr>
      <xdr:spPr>
        <a:xfrm>
          <a:off x="22212300" y="65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156261</xdr:rowOff>
    </xdr:from>
    <xdr:to>
      <xdr:col>116</xdr:col>
      <xdr:colOff>114300</xdr:colOff>
      <xdr:row>39</xdr:row>
      <xdr:rowOff>86411</xdr:rowOff>
    </xdr:to>
    <xdr:sp macro="" textlink="">
      <xdr:nvSpPr>
        <xdr:cNvPr id="753" name="フローチャート: 判断 752"/>
        <xdr:cNvSpPr/>
      </xdr:nvSpPr>
      <xdr:spPr>
        <a:xfrm>
          <a:off x="22110700" y="66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4" name="直線コネクタ 75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121056</xdr:rowOff>
    </xdr:from>
    <xdr:to>
      <xdr:col>112</xdr:col>
      <xdr:colOff>38100</xdr:colOff>
      <xdr:row>39</xdr:row>
      <xdr:rowOff>51206</xdr:rowOff>
    </xdr:to>
    <xdr:sp macro="" textlink="">
      <xdr:nvSpPr>
        <xdr:cNvPr id="755" name="フローチャート: 判断 754"/>
        <xdr:cNvSpPr/>
      </xdr:nvSpPr>
      <xdr:spPr>
        <a:xfrm>
          <a:off x="21272500" y="663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67734</xdr:rowOff>
    </xdr:from>
    <xdr:ext cx="378565" cy="259045"/>
    <xdr:sp macro="" textlink="">
      <xdr:nvSpPr>
        <xdr:cNvPr id="756" name="テキスト ボックス 755"/>
        <xdr:cNvSpPr txBox="1"/>
      </xdr:nvSpPr>
      <xdr:spPr>
        <a:xfrm>
          <a:off x="21134017" y="6411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152121</xdr:rowOff>
    </xdr:from>
    <xdr:to>
      <xdr:col>107</xdr:col>
      <xdr:colOff>50800</xdr:colOff>
      <xdr:row>39</xdr:row>
      <xdr:rowOff>44450</xdr:rowOff>
    </xdr:to>
    <xdr:cxnSp macro="">
      <xdr:nvCxnSpPr>
        <xdr:cNvPr id="757" name="直線コネクタ 756"/>
        <xdr:cNvCxnSpPr/>
      </xdr:nvCxnSpPr>
      <xdr:spPr>
        <a:xfrm>
          <a:off x="19545300" y="5467071"/>
          <a:ext cx="889000" cy="126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137744</xdr:rowOff>
    </xdr:from>
    <xdr:to>
      <xdr:col>107</xdr:col>
      <xdr:colOff>101600</xdr:colOff>
      <xdr:row>39</xdr:row>
      <xdr:rowOff>67894</xdr:rowOff>
    </xdr:to>
    <xdr:sp macro="" textlink="">
      <xdr:nvSpPr>
        <xdr:cNvPr id="758" name="フローチャート: 判断 757"/>
        <xdr:cNvSpPr/>
      </xdr:nvSpPr>
      <xdr:spPr>
        <a:xfrm>
          <a:off x="20383500" y="66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84421</xdr:rowOff>
    </xdr:from>
    <xdr:ext cx="378565" cy="259045"/>
    <xdr:sp macro="" textlink="">
      <xdr:nvSpPr>
        <xdr:cNvPr id="759" name="テキスト ボックス 758"/>
        <xdr:cNvSpPr txBox="1"/>
      </xdr:nvSpPr>
      <xdr:spPr>
        <a:xfrm>
          <a:off x="20245017" y="6428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152121</xdr:rowOff>
    </xdr:from>
    <xdr:to>
      <xdr:col>102</xdr:col>
      <xdr:colOff>114300</xdr:colOff>
      <xdr:row>39</xdr:row>
      <xdr:rowOff>44450</xdr:rowOff>
    </xdr:to>
    <xdr:cxnSp macro="">
      <xdr:nvCxnSpPr>
        <xdr:cNvPr id="760" name="直線コネクタ 759"/>
        <xdr:cNvCxnSpPr/>
      </xdr:nvCxnSpPr>
      <xdr:spPr>
        <a:xfrm flipV="1">
          <a:off x="18656300" y="5467071"/>
          <a:ext cx="889000" cy="126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136525</xdr:rowOff>
    </xdr:from>
    <xdr:to>
      <xdr:col>102</xdr:col>
      <xdr:colOff>165100</xdr:colOff>
      <xdr:row>39</xdr:row>
      <xdr:rowOff>66675</xdr:rowOff>
    </xdr:to>
    <xdr:sp macro="" textlink="">
      <xdr:nvSpPr>
        <xdr:cNvPr id="761" name="フローチャート: 判断 760"/>
        <xdr:cNvSpPr/>
      </xdr:nvSpPr>
      <xdr:spPr>
        <a:xfrm>
          <a:off x="194945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57802</xdr:rowOff>
    </xdr:from>
    <xdr:ext cx="378565" cy="259045"/>
    <xdr:sp macro="" textlink="">
      <xdr:nvSpPr>
        <xdr:cNvPr id="762" name="テキスト ボックス 761"/>
        <xdr:cNvSpPr txBox="1"/>
      </xdr:nvSpPr>
      <xdr:spPr>
        <a:xfrm>
          <a:off x="19356017" y="6744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159538</xdr:rowOff>
    </xdr:from>
    <xdr:to>
      <xdr:col>98</xdr:col>
      <xdr:colOff>38100</xdr:colOff>
      <xdr:row>39</xdr:row>
      <xdr:rowOff>89688</xdr:rowOff>
    </xdr:to>
    <xdr:sp macro="" textlink="">
      <xdr:nvSpPr>
        <xdr:cNvPr id="763" name="フローチャート: 判断 762"/>
        <xdr:cNvSpPr/>
      </xdr:nvSpPr>
      <xdr:spPr>
        <a:xfrm>
          <a:off x="18605500" y="667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106215</xdr:rowOff>
    </xdr:from>
    <xdr:ext cx="313932" cy="259045"/>
    <xdr:sp macro="" textlink="">
      <xdr:nvSpPr>
        <xdr:cNvPr id="764" name="テキスト ボックス 763"/>
        <xdr:cNvSpPr txBox="1"/>
      </xdr:nvSpPr>
      <xdr:spPr>
        <a:xfrm>
          <a:off x="18499333" y="64498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0" name="楕円 76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134688</xdr:rowOff>
    </xdr:from>
    <xdr:ext cx="249299" cy="259045"/>
    <xdr:sp macro="" textlink="">
      <xdr:nvSpPr>
        <xdr:cNvPr id="771" name="諸支出金該当値テキスト"/>
        <xdr:cNvSpPr txBox="1"/>
      </xdr:nvSpPr>
      <xdr:spPr>
        <a:xfrm>
          <a:off x="22212300" y="66497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2" name="楕円 77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3" name="テキスト ボックス 772"/>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4" name="楕円 77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5" name="テキスト ボックス 774"/>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101321</xdr:rowOff>
    </xdr:from>
    <xdr:to>
      <xdr:col>102</xdr:col>
      <xdr:colOff>165100</xdr:colOff>
      <xdr:row>32</xdr:row>
      <xdr:rowOff>31471</xdr:rowOff>
    </xdr:to>
    <xdr:sp macro="" textlink="">
      <xdr:nvSpPr>
        <xdr:cNvPr id="776" name="楕円 775"/>
        <xdr:cNvSpPr/>
      </xdr:nvSpPr>
      <xdr:spPr>
        <a:xfrm>
          <a:off x="19494500" y="541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47998</xdr:rowOff>
    </xdr:from>
    <xdr:ext cx="534377" cy="259045"/>
    <xdr:sp macro="" textlink="">
      <xdr:nvSpPr>
        <xdr:cNvPr id="777" name="テキスト ボックス 776"/>
        <xdr:cNvSpPr txBox="1"/>
      </xdr:nvSpPr>
      <xdr:spPr>
        <a:xfrm>
          <a:off x="19278111" y="519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8" name="楕円 77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9" name="テキスト ボックス 778"/>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民生</a:t>
          </a:r>
          <a:r>
            <a:rPr kumimoji="1" lang="ja-JP" altLang="ja-JP" sz="1100">
              <a:solidFill>
                <a:schemeClr val="dk1"/>
              </a:solidFill>
              <a:effectLst/>
              <a:latin typeface="+mn-lt"/>
              <a:ea typeface="+mn-ea"/>
              <a:cs typeface="+mn-cs"/>
            </a:rPr>
            <a:t>費は、住民一人当た</a:t>
          </a:r>
          <a:r>
            <a:rPr kumimoji="1" lang="ja-JP" altLang="en-US" sz="1100">
              <a:solidFill>
                <a:schemeClr val="dk1"/>
              </a:solidFill>
              <a:effectLst/>
              <a:latin typeface="+mn-lt"/>
              <a:ea typeface="+mn-ea"/>
              <a:cs typeface="+mn-cs"/>
            </a:rPr>
            <a:t>り</a:t>
          </a:r>
          <a:r>
            <a:rPr kumimoji="1" lang="en-US" altLang="ja-JP" sz="1100">
              <a:solidFill>
                <a:schemeClr val="dk1"/>
              </a:solidFill>
              <a:effectLst/>
              <a:latin typeface="+mn-lt"/>
              <a:ea typeface="+mn-ea"/>
              <a:cs typeface="+mn-cs"/>
            </a:rPr>
            <a:t>184,339</a:t>
          </a:r>
          <a:r>
            <a:rPr kumimoji="1" lang="ja-JP" altLang="ja-JP" sz="1100">
              <a:solidFill>
                <a:schemeClr val="dk1"/>
              </a:solidFill>
              <a:effectLst/>
              <a:latin typeface="+mn-lt"/>
              <a:ea typeface="+mn-ea"/>
              <a:cs typeface="+mn-cs"/>
            </a:rPr>
            <a:t>円で、前年度と比較して</a:t>
          </a:r>
          <a:r>
            <a:rPr kumimoji="1" lang="en-US" altLang="ja-JP" sz="1100">
              <a:solidFill>
                <a:schemeClr val="dk1"/>
              </a:solidFill>
              <a:effectLst/>
              <a:latin typeface="+mn-lt"/>
              <a:ea typeface="+mn-ea"/>
              <a:cs typeface="+mn-cs"/>
            </a:rPr>
            <a:t>22,876</a:t>
          </a:r>
          <a:r>
            <a:rPr kumimoji="1" lang="ja-JP" altLang="ja-JP" sz="1100">
              <a:solidFill>
                <a:schemeClr val="dk1"/>
              </a:solidFill>
              <a:effectLst/>
              <a:latin typeface="+mn-lt"/>
              <a:ea typeface="+mn-ea"/>
              <a:cs typeface="+mn-cs"/>
            </a:rPr>
            <a:t>円増加した。これは、</a:t>
          </a:r>
          <a:r>
            <a:rPr kumimoji="1" lang="ja-JP" altLang="en-US" sz="1100">
              <a:solidFill>
                <a:schemeClr val="dk1"/>
              </a:solidFill>
              <a:effectLst/>
              <a:latin typeface="+mn-lt"/>
              <a:ea typeface="+mn-ea"/>
              <a:cs typeface="+mn-cs"/>
            </a:rPr>
            <a:t>定額減税補足給付金の交付（</a:t>
          </a:r>
          <a:r>
            <a:rPr kumimoji="1" lang="en-US" altLang="ja-JP" sz="1100">
              <a:solidFill>
                <a:schemeClr val="dk1"/>
              </a:solidFill>
              <a:effectLst/>
              <a:latin typeface="+mn-lt"/>
              <a:ea typeface="+mn-ea"/>
              <a:cs typeface="+mn-cs"/>
            </a:rPr>
            <a:t>5.5</a:t>
          </a:r>
          <a:r>
            <a:rPr kumimoji="1" lang="ja-JP" altLang="en-US" sz="1100">
              <a:solidFill>
                <a:schemeClr val="dk1"/>
              </a:solidFill>
              <a:effectLst/>
              <a:latin typeface="+mn-lt"/>
              <a:ea typeface="+mn-ea"/>
              <a:cs typeface="+mn-cs"/>
            </a:rPr>
            <a:t>億円）</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en-US" sz="1100">
              <a:solidFill>
                <a:schemeClr val="dk1"/>
              </a:solidFill>
              <a:effectLst/>
              <a:latin typeface="+mn-lt"/>
              <a:ea typeface="+mn-ea"/>
              <a:cs typeface="+mn-cs"/>
            </a:rPr>
            <a:t>　農林水産業</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37,093</a:t>
          </a:r>
          <a:r>
            <a:rPr kumimoji="1" lang="ja-JP" altLang="ja-JP" sz="1100">
              <a:solidFill>
                <a:schemeClr val="dk1"/>
              </a:solidFill>
              <a:effectLst/>
              <a:latin typeface="+mn-lt"/>
              <a:ea typeface="+mn-ea"/>
              <a:cs typeface="+mn-cs"/>
            </a:rPr>
            <a:t>円で、前年度と比較して</a:t>
          </a:r>
          <a:r>
            <a:rPr kumimoji="1" lang="en-US" altLang="ja-JP" sz="1100">
              <a:solidFill>
                <a:schemeClr val="dk1"/>
              </a:solidFill>
              <a:effectLst/>
              <a:latin typeface="+mn-lt"/>
              <a:ea typeface="+mn-ea"/>
              <a:cs typeface="+mn-cs"/>
            </a:rPr>
            <a:t>11,672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した。これは</a:t>
          </a:r>
          <a:r>
            <a:rPr kumimoji="1" lang="ja-JP" altLang="en-US" sz="1100">
              <a:solidFill>
                <a:schemeClr val="dk1"/>
              </a:solidFill>
              <a:effectLst/>
              <a:latin typeface="+mn-lt"/>
              <a:ea typeface="+mn-ea"/>
              <a:cs typeface="+mn-cs"/>
            </a:rPr>
            <a:t>民間企業が行った畜産施設の大規模改修を支援したことに伴う強い農業づくり総合支援交付金の増額</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億円　→　</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億円）によるものである。</a:t>
          </a:r>
          <a:endParaRPr lang="ja-JP" altLang="ja-JP" sz="1400">
            <a:effectLst/>
          </a:endParaRPr>
        </a:p>
        <a:p>
          <a:r>
            <a:rPr kumimoji="1" lang="ja-JP" altLang="en-US" sz="1100">
              <a:solidFill>
                <a:schemeClr val="dk1"/>
              </a:solidFill>
              <a:effectLst/>
              <a:latin typeface="+mn-lt"/>
              <a:ea typeface="+mn-ea"/>
              <a:cs typeface="+mn-cs"/>
            </a:rPr>
            <a:t>　商工</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14,826</a:t>
          </a:r>
          <a:r>
            <a:rPr kumimoji="1" lang="ja-JP" altLang="ja-JP" sz="1100">
              <a:solidFill>
                <a:schemeClr val="dk1"/>
              </a:solidFill>
              <a:effectLst/>
              <a:latin typeface="+mn-lt"/>
              <a:ea typeface="+mn-ea"/>
              <a:cs typeface="+mn-cs"/>
            </a:rPr>
            <a:t>円で、前年度と比較して</a:t>
          </a:r>
          <a:r>
            <a:rPr kumimoji="1" lang="en-US" altLang="ja-JP" sz="1100">
              <a:solidFill>
                <a:schemeClr val="dk1"/>
              </a:solidFill>
              <a:effectLst/>
              <a:latin typeface="+mn-lt"/>
              <a:ea typeface="+mn-ea"/>
              <a:cs typeface="+mn-cs"/>
            </a:rPr>
            <a:t>29,792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した。これは、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年度に中津川市ひと・まちテラスの建設事業が完了したことに伴う中心市街地活性化拠点整備事業の減額（</a:t>
          </a:r>
          <a:r>
            <a:rPr kumimoji="1" lang="en-US" altLang="ja-JP" sz="1100">
              <a:solidFill>
                <a:schemeClr val="dk1"/>
              </a:solidFill>
              <a:effectLst/>
              <a:latin typeface="+mn-lt"/>
              <a:ea typeface="+mn-ea"/>
              <a:cs typeface="+mn-cs"/>
            </a:rPr>
            <a:t>21.5</a:t>
          </a:r>
          <a:r>
            <a:rPr kumimoji="1" lang="ja-JP" altLang="en-US" sz="1100">
              <a:solidFill>
                <a:schemeClr val="dk1"/>
              </a:solidFill>
              <a:effectLst/>
              <a:latin typeface="+mn-lt"/>
              <a:ea typeface="+mn-ea"/>
              <a:cs typeface="+mn-cs"/>
            </a:rPr>
            <a:t>億円　→　</a:t>
          </a:r>
          <a:r>
            <a:rPr kumimoji="1" lang="en-US" altLang="ja-JP" sz="1100">
              <a:solidFill>
                <a:schemeClr val="dk1"/>
              </a:solidFill>
              <a:effectLst/>
              <a:latin typeface="+mn-lt"/>
              <a:ea typeface="+mn-ea"/>
              <a:cs typeface="+mn-cs"/>
            </a:rPr>
            <a:t>0</a:t>
          </a:r>
          <a:r>
            <a:rPr kumimoji="1" lang="ja-JP" altLang="en-US" sz="1100">
              <a:solidFill>
                <a:schemeClr val="dk1"/>
              </a:solidFill>
              <a:effectLst/>
              <a:latin typeface="+mn-lt"/>
              <a:ea typeface="+mn-ea"/>
              <a:cs typeface="+mn-cs"/>
            </a:rPr>
            <a:t>円）によるものである。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災害復旧費は、住民一人当たり</a:t>
          </a:r>
          <a:r>
            <a:rPr kumimoji="1" lang="en-US" altLang="ja-JP" sz="1100">
              <a:solidFill>
                <a:schemeClr val="dk1"/>
              </a:solidFill>
              <a:effectLst/>
              <a:latin typeface="+mn-lt"/>
              <a:ea typeface="+mn-ea"/>
              <a:cs typeface="+mn-cs"/>
            </a:rPr>
            <a:t>4,457</a:t>
          </a:r>
          <a:r>
            <a:rPr kumimoji="1" lang="ja-JP" altLang="ja-JP" sz="1100">
              <a:solidFill>
                <a:schemeClr val="dk1"/>
              </a:solidFill>
              <a:effectLst/>
              <a:latin typeface="+mn-lt"/>
              <a:ea typeface="+mn-ea"/>
              <a:cs typeface="+mn-cs"/>
            </a:rPr>
            <a:t>円で、前年度と比較して</a:t>
          </a:r>
          <a:r>
            <a:rPr kumimoji="1" lang="en-US" altLang="ja-JP" sz="1100">
              <a:solidFill>
                <a:schemeClr val="dk1"/>
              </a:solidFill>
              <a:effectLst/>
              <a:latin typeface="+mn-lt"/>
              <a:ea typeface="+mn-ea"/>
              <a:cs typeface="+mn-cs"/>
            </a:rPr>
            <a:t>3,057</a:t>
          </a:r>
          <a:r>
            <a:rPr kumimoji="1" lang="ja-JP" altLang="ja-JP" sz="1100">
              <a:solidFill>
                <a:schemeClr val="dk1"/>
              </a:solidFill>
              <a:effectLst/>
              <a:latin typeface="+mn-lt"/>
              <a:ea typeface="+mn-ea"/>
              <a:cs typeface="+mn-cs"/>
            </a:rPr>
            <a:t>円の減となったものの、依然として類似団体平均より高く平均の</a:t>
          </a:r>
          <a:r>
            <a:rPr kumimoji="1" lang="en-US" altLang="ja-JP" sz="1100">
              <a:solidFill>
                <a:schemeClr val="dk1"/>
              </a:solidFill>
              <a:effectLst/>
              <a:latin typeface="+mn-lt"/>
              <a:ea typeface="+mn-ea"/>
              <a:cs typeface="+mn-cs"/>
            </a:rPr>
            <a:t>2.26</a:t>
          </a:r>
          <a:r>
            <a:rPr kumimoji="1" lang="ja-JP" altLang="ja-JP" sz="1100">
              <a:solidFill>
                <a:schemeClr val="dk1"/>
              </a:solidFill>
              <a:effectLst/>
              <a:latin typeface="+mn-lt"/>
              <a:ea typeface="+mn-ea"/>
              <a:cs typeface="+mn-cs"/>
            </a:rPr>
            <a:t>倍の金額となっている。県内</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番目に広い市域を持つことや木曽山脈や三河高原など山々に囲まれる地形の都合上、豪雨などによる土砂災害の復旧に多くの経費が必要な状況であると言える。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岐阜県中津川市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実質単年度収支は依然としてマイナスであるが、令和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年度に中津川市ひと・まちテラス、福岡小学校の建設事業が完了したことに伴い歳出総額が前年度と比較して</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億円減額になったことにより、数値が</a:t>
          </a:r>
          <a:r>
            <a:rPr kumimoji="1" lang="en-US" altLang="ja-JP" sz="1200">
              <a:latin typeface="ＭＳ ゴシック" pitchFamily="49" charset="-128"/>
              <a:ea typeface="ＭＳ ゴシック" pitchFamily="49" charset="-128"/>
            </a:rPr>
            <a:t>1.38</a:t>
          </a:r>
          <a:r>
            <a:rPr kumimoji="1" lang="ja-JP" altLang="en-US" sz="1200">
              <a:latin typeface="ＭＳ ゴシック" pitchFamily="49" charset="-128"/>
              <a:ea typeface="ＭＳ ゴシック" pitchFamily="49" charset="-128"/>
            </a:rPr>
            <a:t>ポイント回復した。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学校調理場や神坂スマートインター等の施設整備事業の財源確保のため財政調整基金の取崩し額が増額したことにより、令和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の財政調整基金残高は前年度より減じることとなった。大規模施設の建て替えなどを控える中で、今後も残高減少の傾向は続くと見られ、事業の削減や再構築に取り組むことで、財政の弾力性確保のために必要な一定水準の残高維持に努める。</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岐阜県中津川市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駅前駐車場事業会計については、料金収入などにより一般会計からの繰入金を要さない独立採算運営ができている。</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それ以外のすべての事業会計についても黒字となっているが、その黒字は一般会計からの多額の繰入金により確保されたものである。今後も事業の見直しや効率化を図り、財政の健全化を図っていく。　　　　　　　　　　　　　　　　　　　　　　　　　　　　　　　　　　　　　　　　　　　　　　　　　　　　　　　　　　　　　　　　　　　　　　　　　　　　　　　　　　　　　　　　　　　　　　　　　　　　　　　　　　　　　　　　　　　　　　　　　　　　　　　　　　　　　　　　　　　　　　　　　　　　　　　　　　　　　　　　　　　　　　　　　　　　　　　　　　　　　　　　　　　　　　　　　　　　　　　　　　 　　 </a:t>
          </a:r>
          <a:endParaRPr kumimoji="1" lang="en-US" altLang="ja-JP" sz="1400" baseline="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岐阜県中津川市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については、公債費負担適正化計画の「返す以上に借りない」を原則として新たな借金を抑制してきた結果、減少に転じていたが、令和元年度に大型事業が本格化し、起債件数が増加したことに伴い増加した。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市が掲げる総合計画及びその実施計画における投資の重要性を考慮し、計画期間内の着実な事業実施に重心を置く中で、地方債発行額を年度ごとに適切にコントロールしていく。</a:t>
          </a:r>
          <a:endParaRPr lang="ja-JP" altLang="ja-JP" sz="1400">
            <a:effectLst/>
          </a:endParaRPr>
        </a:p>
        <a:p>
          <a:r>
            <a:rPr kumimoji="1" lang="ja-JP" altLang="ja-JP" sz="1100">
              <a:solidFill>
                <a:schemeClr val="dk1"/>
              </a:solidFill>
              <a:effectLst/>
              <a:latin typeface="+mn-lt"/>
              <a:ea typeface="+mn-ea"/>
              <a:cs typeface="+mn-cs"/>
            </a:rPr>
            <a:t>　公営企業債の元利償還金に対する繰入金は減少傾向にあるものの、引き続き歳入・歳出両面にわたる行財政改革に取り組み、節度とメリハリの利いた財政運営に努める。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岐阜県中津川市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将来</a:t>
          </a:r>
          <a:r>
            <a:rPr kumimoji="1" lang="ja-JP" altLang="ja-JP" sz="1100">
              <a:solidFill>
                <a:schemeClr val="dk1"/>
              </a:solidFill>
              <a:effectLst/>
              <a:latin typeface="+mn-lt"/>
              <a:ea typeface="+mn-ea"/>
              <a:cs typeface="+mn-cs"/>
            </a:rPr>
            <a:t>負担比率の分子が前年度より</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増加するものの</a:t>
          </a:r>
          <a:r>
            <a:rPr kumimoji="1" lang="ja-JP" altLang="ja-JP" sz="1100">
              <a:solidFill>
                <a:schemeClr val="dk1"/>
              </a:solidFill>
              <a:effectLst/>
              <a:latin typeface="+mn-lt"/>
              <a:ea typeface="+mn-ea"/>
              <a:cs typeface="+mn-cs"/>
            </a:rPr>
            <a:t>、前年度に引き続き将来負担比率の発生はしていない。</a:t>
          </a:r>
          <a:endParaRPr lang="ja-JP" altLang="ja-JP" sz="1400">
            <a:effectLst/>
          </a:endParaRPr>
        </a:p>
        <a:p>
          <a:r>
            <a:rPr kumimoji="1" lang="ja-JP" altLang="ja-JP" sz="1100">
              <a:solidFill>
                <a:schemeClr val="dk1"/>
              </a:solidFill>
              <a:effectLst/>
              <a:latin typeface="+mn-lt"/>
              <a:ea typeface="+mn-ea"/>
              <a:cs typeface="+mn-cs"/>
            </a:rPr>
            <a:t>　一般会計等に係る地方債の現在高は、令和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減少傾向にある。今後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市が掲げる総合計画及びその実施計画における投資の重要性を考慮し、計画期間内の着実な事業実施に重心を置く中で、地方債発行額を年度ごとに適切にコントロールしていく。</a:t>
          </a:r>
          <a:endParaRPr lang="ja-JP" altLang="ja-JP" sz="1400">
            <a:effectLst/>
          </a:endParaRPr>
        </a:p>
        <a:p>
          <a:r>
            <a:rPr kumimoji="1" lang="ja-JP" altLang="ja-JP" sz="1100">
              <a:solidFill>
                <a:schemeClr val="dk1"/>
              </a:solidFill>
              <a:effectLst/>
              <a:latin typeface="+mn-lt"/>
              <a:ea typeface="+mn-ea"/>
              <a:cs typeface="+mn-cs"/>
            </a:rPr>
            <a:t>　充当可能財源等については、</a:t>
          </a:r>
          <a:r>
            <a:rPr kumimoji="1" lang="ja-JP" altLang="en-US" sz="1100">
              <a:solidFill>
                <a:schemeClr val="dk1"/>
              </a:solidFill>
              <a:effectLst/>
              <a:latin typeface="+mn-lt"/>
              <a:ea typeface="+mn-ea"/>
              <a:cs typeface="+mn-cs"/>
            </a:rPr>
            <a:t>基準財政需要額算入見込額が約</a:t>
          </a:r>
          <a:r>
            <a:rPr kumimoji="1" lang="en-US" altLang="ja-JP" sz="1100">
              <a:solidFill>
                <a:schemeClr val="dk1"/>
              </a:solidFill>
              <a:effectLst/>
              <a:latin typeface="+mn-lt"/>
              <a:ea typeface="+mn-ea"/>
              <a:cs typeface="+mn-cs"/>
            </a:rPr>
            <a:t>16</a:t>
          </a:r>
          <a:r>
            <a:rPr kumimoji="1" lang="ja-JP" altLang="en-US" sz="1100">
              <a:solidFill>
                <a:schemeClr val="dk1"/>
              </a:solidFill>
              <a:effectLst/>
              <a:latin typeface="+mn-lt"/>
              <a:ea typeface="+mn-ea"/>
              <a:cs typeface="+mn-cs"/>
            </a:rPr>
            <a:t>億円減少している。主な要因は公債費が約</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億円減少したことである。緊急防災・減災対策事業債の積極的な活用により</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千万円の増加があるものの、臨時財政対債発行可能額の減少や、算入割合の減少により</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千万円の減少となった。</a:t>
          </a:r>
          <a:endParaRPr lang="ja-JP" altLang="ja-JP" sz="1400">
            <a:effectLst/>
          </a:endParaRPr>
        </a:p>
        <a:p>
          <a:r>
            <a:rPr kumimoji="1" lang="ja-JP" altLang="ja-JP" sz="1100">
              <a:solidFill>
                <a:schemeClr val="dk1"/>
              </a:solidFill>
              <a:effectLst/>
              <a:latin typeface="+mn-lt"/>
              <a:ea typeface="+mn-ea"/>
              <a:cs typeface="+mn-cs"/>
            </a:rPr>
            <a:t>　今後とも持続可能な財政運営を実現するため、計画的な地方債の発行に努め</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岐阜県中津川市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・基金全体の残高は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、財政調整基金やリニア中央新幹線まちづくり基金において、積立額が取崩し額を下回ったこと</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年度末よりも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・将来の需要や必要性を見据え計画的な基金造成に努める。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財政の弾力性確保のために必要な一定水準の残高維持に努めることとしているが、今後リニア開業に向けその波及効果を最大限に活用するための大型事業が控えており、財政調整基金の残高は減少していく見込み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・リニア中央新幹線まちづくり基金については、将来の財政負担を把握したうえで定期的な積み立てを行い、将来のまちづくりの骨格となる社会基盤整備を、計画に沿って前進させる。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・公共施設整備運営基金については、毎年度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百万円の積み立てを行い、将来の公共施設の維持補修や更新に活用する。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・地域振興基金・・・市民の連帯の強化及び地域振興を図るための財源に充てるため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・リニア中央新幹線まちづくり基金・・・リニア中央新幹線を活用したまちづくりの資金に充てるため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・公共施設整備運営基金・・・公共施設を整備するとともに、施設の健全な維持管理に要する資金に充てるため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・職員退職手当基金・・・市職員の退職手当の支給に要する財源に充てるため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しあわせづくり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a:t>
          </a:r>
          <a:r>
            <a:rPr lang="ja-JP" altLang="en-US" sz="1300" b="0" i="0">
              <a:solidFill>
                <a:schemeClr val="dk1"/>
              </a:solidFill>
              <a:effectLst/>
              <a:latin typeface="ＭＳ ゴシック" panose="020B0609070205080204" pitchFamily="49" charset="-128"/>
              <a:ea typeface="ＭＳ ゴシック" panose="020B0609070205080204" pitchFamily="49" charset="-128"/>
              <a:cs typeface="+mn-cs"/>
            </a:rPr>
            <a:t>健康づくりの推進、福祉活動の促進、快適な生活環境の形成等の資金に充てるため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・リニア中央新幹線まちづくり基金については、リニア駅周辺土地区画整理事業の造成工事が本格化するなど多額の財政負担が後年に見込まれることから令和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年度は運用利子も含め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う一方</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事業進捗に伴い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百万円の取り崩しも</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行ったことから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3,096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・公共施設整備運営基金については、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百万円の積立を目標としているが、一般財源不足が生じたため積立額を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百万円に減額し、利子も含め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百万円の積み立て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万円の取り崩しを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百万円であった。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退職手当基金については、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年度は定年年齢の段階的引き上げによ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年毎の定年退職者が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生じる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年度であったため積み立てを行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わず、基金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運用に伴う利子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のみを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積み立て、令和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・将来の需要や必要性を見据え計画的な基金造成に努める。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・リニア中央新幹線まちづくり基金については、将来の財政負担を把握したうえで定期的な積み立てを行い、将来のまちづくりの骨格となる社会基盤整備を、計画に沿って前進させる。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・公共施設整備運営基金については財政計画に基づき、毎年度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・財政調整基金は一般財源不足を補うため、また病院事業会計に対して資金不足の解消のため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百万円を繰り出しており、その財源として財政調整基金を充てることとしたため、令和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2,484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百万円取り崩すこととなった。その結果、令和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年度末残高は前年度決算剰余金からの積み立て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万百円及び運用に伴う利子の積み立て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百万円に対して取り崩しが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2,484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百万円であったため、前年度比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6,231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財政の弾力性確保のために必要な一定水準の残高維持に努めることとしているが、今後リニア開業に向けその波及効果を最大限に活用するための大型事業が控えており、財政調整基金の残高は減少していく見込み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・公債費の負担を補うため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百万円の取り崩しを行ったものの、決算剰余金からの積み立て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百万円及び運用に伴う利子の積み立て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取崩し額を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上回ったため、前年度比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・今後数年は多くの大型事業を実施予定である上、その後も公共施設の建て替えや大規模修繕等による起債予定が多数あるため、極力減債基金を積み、後年の負担を減らす。</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66.1</a:t>
          </a:r>
          <a:r>
            <a:rPr kumimoji="1" lang="ja-JP" altLang="en-US" sz="1100">
              <a:latin typeface="ＭＳ Ｐゴシック" panose="020B0600070205080204" pitchFamily="50" charset="-128"/>
              <a:ea typeface="ＭＳ Ｐゴシック" panose="020B0600070205080204" pitchFamily="50" charset="-128"/>
            </a:rPr>
            <a:t>％と類似団体内の平均を上回った。今後も公共施設等の老朽化が進み、それに伴う改修・更新への新たな対策も必要となる。市有財産（施設）運用管理マスタープランに基づき、施設の民間移譲、統廃合を進め、施設の維持管理経費の削減を行う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xdr:cNvCxnSpPr/>
      </xdr:nvCxnSpPr>
      <xdr:spPr>
        <a:xfrm flipV="1">
          <a:off x="4760595" y="4665091"/>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xdr:cNvSpPr txBox="1"/>
      </xdr:nvSpPr>
      <xdr:spPr>
        <a:xfrm>
          <a:off x="4813300"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xdr:cNvCxnSpPr/>
      </xdr:nvCxnSpPr>
      <xdr:spPr>
        <a:xfrm>
          <a:off x="4673600" y="591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xdr:cNvSpPr txBox="1"/>
      </xdr:nvSpPr>
      <xdr:spPr>
        <a:xfrm>
          <a:off x="4813300" y="444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xdr:cNvCxnSpPr/>
      </xdr:nvCxnSpPr>
      <xdr:spPr>
        <a:xfrm>
          <a:off x="4673600" y="466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8" name="有形固定資産減価償却率平均値テキスト"/>
        <xdr:cNvSpPr txBox="1"/>
      </xdr:nvSpPr>
      <xdr:spPr>
        <a:xfrm>
          <a:off x="4813300" y="5100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xdr:cNvSpPr/>
      </xdr:nvSpPr>
      <xdr:spPr>
        <a:xfrm>
          <a:off x="4711700" y="52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xdr:cNvSpPr/>
      </xdr:nvSpPr>
      <xdr:spPr>
        <a:xfrm>
          <a:off x="4000500" y="51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xdr:cNvSpPr/>
      </xdr:nvSpPr>
      <xdr:spPr>
        <a:xfrm>
          <a:off x="2476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xdr:cNvSpPr/>
      </xdr:nvSpPr>
      <xdr:spPr>
        <a:xfrm>
          <a:off x="1714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114173</xdr:rowOff>
    </xdr:from>
    <xdr:to>
      <xdr:col>23</xdr:col>
      <xdr:colOff>136525</xdr:colOff>
      <xdr:row>31</xdr:row>
      <xdr:rowOff>44323</xdr:rowOff>
    </xdr:to>
    <xdr:sp macro="" textlink="">
      <xdr:nvSpPr>
        <xdr:cNvPr id="89" name="楕円 88"/>
        <xdr:cNvSpPr/>
      </xdr:nvSpPr>
      <xdr:spPr>
        <a:xfrm>
          <a:off x="4711700" y="525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92600</xdr:rowOff>
    </xdr:from>
    <xdr:ext cx="405111" cy="259045"/>
    <xdr:sp macro="" textlink="">
      <xdr:nvSpPr>
        <xdr:cNvPr id="90" name="有形固定資産減価償却率該当値テキスト"/>
        <xdr:cNvSpPr txBox="1"/>
      </xdr:nvSpPr>
      <xdr:spPr>
        <a:xfrm>
          <a:off x="4813300" y="5236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40767</xdr:rowOff>
    </xdr:from>
    <xdr:to>
      <xdr:col>19</xdr:col>
      <xdr:colOff>187325</xdr:colOff>
      <xdr:row>30</xdr:row>
      <xdr:rowOff>142367</xdr:rowOff>
    </xdr:to>
    <xdr:sp macro="" textlink="">
      <xdr:nvSpPr>
        <xdr:cNvPr id="91" name="楕円 90"/>
        <xdr:cNvSpPr/>
      </xdr:nvSpPr>
      <xdr:spPr>
        <a:xfrm>
          <a:off x="4000500" y="518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91567</xdr:rowOff>
    </xdr:from>
    <xdr:to>
      <xdr:col>23</xdr:col>
      <xdr:colOff>85725</xdr:colOff>
      <xdr:row>30</xdr:row>
      <xdr:rowOff>164973</xdr:rowOff>
    </xdr:to>
    <xdr:cxnSp macro="">
      <xdr:nvCxnSpPr>
        <xdr:cNvPr id="92" name="直線コネクタ 91"/>
        <xdr:cNvCxnSpPr/>
      </xdr:nvCxnSpPr>
      <xdr:spPr>
        <a:xfrm>
          <a:off x="4051300" y="5235067"/>
          <a:ext cx="7112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156083</xdr:rowOff>
    </xdr:from>
    <xdr:to>
      <xdr:col>15</xdr:col>
      <xdr:colOff>187325</xdr:colOff>
      <xdr:row>30</xdr:row>
      <xdr:rowOff>86233</xdr:rowOff>
    </xdr:to>
    <xdr:sp macro="" textlink="">
      <xdr:nvSpPr>
        <xdr:cNvPr id="93" name="楕円 92"/>
        <xdr:cNvSpPr/>
      </xdr:nvSpPr>
      <xdr:spPr>
        <a:xfrm>
          <a:off x="3238500" y="512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35433</xdr:rowOff>
    </xdr:from>
    <xdr:to>
      <xdr:col>19</xdr:col>
      <xdr:colOff>136525</xdr:colOff>
      <xdr:row>30</xdr:row>
      <xdr:rowOff>91567</xdr:rowOff>
    </xdr:to>
    <xdr:cxnSp macro="">
      <xdr:nvCxnSpPr>
        <xdr:cNvPr id="94" name="直線コネクタ 93"/>
        <xdr:cNvCxnSpPr/>
      </xdr:nvCxnSpPr>
      <xdr:spPr>
        <a:xfrm>
          <a:off x="3289300" y="5178933"/>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78359</xdr:rowOff>
    </xdr:from>
    <xdr:to>
      <xdr:col>11</xdr:col>
      <xdr:colOff>187325</xdr:colOff>
      <xdr:row>30</xdr:row>
      <xdr:rowOff>8509</xdr:rowOff>
    </xdr:to>
    <xdr:sp macro="" textlink="">
      <xdr:nvSpPr>
        <xdr:cNvPr id="95" name="楕円 94"/>
        <xdr:cNvSpPr/>
      </xdr:nvSpPr>
      <xdr:spPr>
        <a:xfrm>
          <a:off x="2476500" y="505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129159</xdr:rowOff>
    </xdr:from>
    <xdr:to>
      <xdr:col>15</xdr:col>
      <xdr:colOff>136525</xdr:colOff>
      <xdr:row>30</xdr:row>
      <xdr:rowOff>35433</xdr:rowOff>
    </xdr:to>
    <xdr:cxnSp macro="">
      <xdr:nvCxnSpPr>
        <xdr:cNvPr id="96" name="直線コネクタ 95"/>
        <xdr:cNvCxnSpPr/>
      </xdr:nvCxnSpPr>
      <xdr:spPr>
        <a:xfrm>
          <a:off x="2527300" y="5101209"/>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635</xdr:rowOff>
    </xdr:from>
    <xdr:to>
      <xdr:col>7</xdr:col>
      <xdr:colOff>187325</xdr:colOff>
      <xdr:row>29</xdr:row>
      <xdr:rowOff>102235</xdr:rowOff>
    </xdr:to>
    <xdr:sp macro="" textlink="">
      <xdr:nvSpPr>
        <xdr:cNvPr id="97" name="楕円 96"/>
        <xdr:cNvSpPr/>
      </xdr:nvSpPr>
      <xdr:spPr>
        <a:xfrm>
          <a:off x="1714500" y="497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51435</xdr:rowOff>
    </xdr:from>
    <xdr:to>
      <xdr:col>11</xdr:col>
      <xdr:colOff>136525</xdr:colOff>
      <xdr:row>29</xdr:row>
      <xdr:rowOff>129159</xdr:rowOff>
    </xdr:to>
    <xdr:cxnSp macro="">
      <xdr:nvCxnSpPr>
        <xdr:cNvPr id="98" name="直線コネクタ 97"/>
        <xdr:cNvCxnSpPr/>
      </xdr:nvCxnSpPr>
      <xdr:spPr>
        <a:xfrm>
          <a:off x="1765300" y="5023485"/>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xdr:cNvSpPr txBox="1"/>
      </xdr:nvSpPr>
      <xdr:spPr>
        <a:xfrm>
          <a:off x="3836044" y="528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xdr:cNvSpPr txBox="1"/>
      </xdr:nvSpPr>
      <xdr:spPr>
        <a:xfrm>
          <a:off x="3086744" y="522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xdr:cNvSpPr txBox="1"/>
      </xdr:nvSpPr>
      <xdr:spPr>
        <a:xfrm>
          <a:off x="2324744" y="5181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102" name="n_4aveValue有形固定資産減価償却率"/>
        <xdr:cNvSpPr txBox="1"/>
      </xdr:nvSpPr>
      <xdr:spPr>
        <a:xfrm>
          <a:off x="1562744" y="513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158894</xdr:rowOff>
    </xdr:from>
    <xdr:ext cx="405111" cy="259045"/>
    <xdr:sp macro="" textlink="">
      <xdr:nvSpPr>
        <xdr:cNvPr id="103" name="n_1mainValue有形固定資産減価償却率"/>
        <xdr:cNvSpPr txBox="1"/>
      </xdr:nvSpPr>
      <xdr:spPr>
        <a:xfrm>
          <a:off x="3836044" y="4959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102760</xdr:rowOff>
    </xdr:from>
    <xdr:ext cx="405111" cy="259045"/>
    <xdr:sp macro="" textlink="">
      <xdr:nvSpPr>
        <xdr:cNvPr id="104" name="n_2mainValue有形固定資産減価償却率"/>
        <xdr:cNvSpPr txBox="1"/>
      </xdr:nvSpPr>
      <xdr:spPr>
        <a:xfrm>
          <a:off x="3086744" y="4903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25036</xdr:rowOff>
    </xdr:from>
    <xdr:ext cx="405111" cy="259045"/>
    <xdr:sp macro="" textlink="">
      <xdr:nvSpPr>
        <xdr:cNvPr id="105" name="n_3mainValue有形固定資産減価償却率"/>
        <xdr:cNvSpPr txBox="1"/>
      </xdr:nvSpPr>
      <xdr:spPr>
        <a:xfrm>
          <a:off x="2324744" y="4825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118762</xdr:rowOff>
    </xdr:from>
    <xdr:ext cx="405111" cy="259045"/>
    <xdr:sp macro="" textlink="">
      <xdr:nvSpPr>
        <xdr:cNvPr id="106" name="n_4mainValue有形固定資産減価償却率"/>
        <xdr:cNvSpPr txBox="1"/>
      </xdr:nvSpPr>
      <xdr:spPr>
        <a:xfrm>
          <a:off x="1562744" y="474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負担適正化計画に基づいて将来負担額を計画的に減らしてきたことで、債務償還比率は類似団体内平均値より低い状況となっている。しかし、今後しばらくはリニア関連事業をはじめとする大型事業の推進が続く見込みであり、地方債発行額の増加等により債務償還比率が悪化することが懸念される。一定程度の数値悪化は覚悟せざるを得ないものの、公債費の状況を注視しつつ、基金の計画的な積み立てを行うなど、健全財政の維持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xdr:cNvCxnSpPr/>
      </xdr:nvCxnSpPr>
      <xdr:spPr>
        <a:xfrm flipV="1">
          <a:off x="14793595" y="4541308"/>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xdr:cNvSpPr txBox="1"/>
      </xdr:nvSpPr>
      <xdr:spPr>
        <a:xfrm>
          <a:off x="14846300" y="5788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xdr:cNvCxnSpPr/>
      </xdr:nvCxnSpPr>
      <xdr:spPr>
        <a:xfrm>
          <a:off x="14706600" y="5785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xdr:cNvSpPr txBox="1"/>
      </xdr:nvSpPr>
      <xdr:spPr>
        <a:xfrm>
          <a:off x="14846300" y="5092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xdr:cNvSpPr/>
      </xdr:nvSpPr>
      <xdr:spPr>
        <a:xfrm>
          <a:off x="14744700" y="51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xdr:cNvSpPr/>
      </xdr:nvSpPr>
      <xdr:spPr>
        <a:xfrm>
          <a:off x="14033500" y="51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xdr:cNvSpPr/>
      </xdr:nvSpPr>
      <xdr:spPr>
        <a:xfrm>
          <a:off x="13271500" y="51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xdr:cNvSpPr/>
      </xdr:nvSpPr>
      <xdr:spPr>
        <a:xfrm>
          <a:off x="12509500" y="508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4113</xdr:rowOff>
    </xdr:from>
    <xdr:to>
      <xdr:col>76</xdr:col>
      <xdr:colOff>73025</xdr:colOff>
      <xdr:row>29</xdr:row>
      <xdr:rowOff>105713</xdr:rowOff>
    </xdr:to>
    <xdr:sp macro="" textlink="">
      <xdr:nvSpPr>
        <xdr:cNvPr id="151" name="楕円 150"/>
        <xdr:cNvSpPr/>
      </xdr:nvSpPr>
      <xdr:spPr>
        <a:xfrm>
          <a:off x="14744700" y="497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26990</xdr:rowOff>
    </xdr:from>
    <xdr:ext cx="469744" cy="259045"/>
    <xdr:sp macro="" textlink="">
      <xdr:nvSpPr>
        <xdr:cNvPr id="152" name="債務償還比率該当値テキスト"/>
        <xdr:cNvSpPr txBox="1"/>
      </xdr:nvSpPr>
      <xdr:spPr>
        <a:xfrm>
          <a:off x="14846300" y="4827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135262</xdr:rowOff>
    </xdr:from>
    <xdr:to>
      <xdr:col>72</xdr:col>
      <xdr:colOff>123825</xdr:colOff>
      <xdr:row>29</xdr:row>
      <xdr:rowOff>65412</xdr:rowOff>
    </xdr:to>
    <xdr:sp macro="" textlink="">
      <xdr:nvSpPr>
        <xdr:cNvPr id="153" name="楕円 152"/>
        <xdr:cNvSpPr/>
      </xdr:nvSpPr>
      <xdr:spPr>
        <a:xfrm>
          <a:off x="14033500" y="493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14612</xdr:rowOff>
    </xdr:from>
    <xdr:to>
      <xdr:col>76</xdr:col>
      <xdr:colOff>22225</xdr:colOff>
      <xdr:row>29</xdr:row>
      <xdr:rowOff>54913</xdr:rowOff>
    </xdr:to>
    <xdr:cxnSp macro="">
      <xdr:nvCxnSpPr>
        <xdr:cNvPr id="154" name="直線コネクタ 153"/>
        <xdr:cNvCxnSpPr/>
      </xdr:nvCxnSpPr>
      <xdr:spPr>
        <a:xfrm>
          <a:off x="14084300" y="4986662"/>
          <a:ext cx="711200" cy="4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162370</xdr:rowOff>
    </xdr:from>
    <xdr:to>
      <xdr:col>68</xdr:col>
      <xdr:colOff>123825</xdr:colOff>
      <xdr:row>29</xdr:row>
      <xdr:rowOff>92520</xdr:rowOff>
    </xdr:to>
    <xdr:sp macro="" textlink="">
      <xdr:nvSpPr>
        <xdr:cNvPr id="155" name="楕円 154"/>
        <xdr:cNvSpPr/>
      </xdr:nvSpPr>
      <xdr:spPr>
        <a:xfrm>
          <a:off x="13271500" y="496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14612</xdr:rowOff>
    </xdr:from>
    <xdr:to>
      <xdr:col>72</xdr:col>
      <xdr:colOff>73025</xdr:colOff>
      <xdr:row>29</xdr:row>
      <xdr:rowOff>41720</xdr:rowOff>
    </xdr:to>
    <xdr:cxnSp macro="">
      <xdr:nvCxnSpPr>
        <xdr:cNvPr id="156" name="直線コネクタ 155"/>
        <xdr:cNvCxnSpPr/>
      </xdr:nvCxnSpPr>
      <xdr:spPr>
        <a:xfrm flipV="1">
          <a:off x="13322300" y="4986662"/>
          <a:ext cx="762000" cy="2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119430</xdr:rowOff>
    </xdr:from>
    <xdr:to>
      <xdr:col>64</xdr:col>
      <xdr:colOff>123825</xdr:colOff>
      <xdr:row>29</xdr:row>
      <xdr:rowOff>49580</xdr:rowOff>
    </xdr:to>
    <xdr:sp macro="" textlink="">
      <xdr:nvSpPr>
        <xdr:cNvPr id="157" name="楕円 156"/>
        <xdr:cNvSpPr/>
      </xdr:nvSpPr>
      <xdr:spPr>
        <a:xfrm>
          <a:off x="12509500" y="49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170230</xdr:rowOff>
    </xdr:from>
    <xdr:to>
      <xdr:col>68</xdr:col>
      <xdr:colOff>73025</xdr:colOff>
      <xdr:row>29</xdr:row>
      <xdr:rowOff>41720</xdr:rowOff>
    </xdr:to>
    <xdr:cxnSp macro="">
      <xdr:nvCxnSpPr>
        <xdr:cNvPr id="158" name="直線コネクタ 157"/>
        <xdr:cNvCxnSpPr/>
      </xdr:nvCxnSpPr>
      <xdr:spPr>
        <a:xfrm>
          <a:off x="12560300" y="4970830"/>
          <a:ext cx="762000" cy="4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117701</xdr:rowOff>
    </xdr:from>
    <xdr:to>
      <xdr:col>60</xdr:col>
      <xdr:colOff>123825</xdr:colOff>
      <xdr:row>30</xdr:row>
      <xdr:rowOff>47851</xdr:rowOff>
    </xdr:to>
    <xdr:sp macro="" textlink="">
      <xdr:nvSpPr>
        <xdr:cNvPr id="159" name="楕円 158"/>
        <xdr:cNvSpPr/>
      </xdr:nvSpPr>
      <xdr:spPr>
        <a:xfrm>
          <a:off x="11747500" y="508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170230</xdr:rowOff>
    </xdr:from>
    <xdr:to>
      <xdr:col>64</xdr:col>
      <xdr:colOff>73025</xdr:colOff>
      <xdr:row>29</xdr:row>
      <xdr:rowOff>168501</xdr:rowOff>
    </xdr:to>
    <xdr:cxnSp macro="">
      <xdr:nvCxnSpPr>
        <xdr:cNvPr id="160" name="直線コネクタ 159"/>
        <xdr:cNvCxnSpPr/>
      </xdr:nvCxnSpPr>
      <xdr:spPr>
        <a:xfrm flipV="1">
          <a:off x="11798300" y="4970830"/>
          <a:ext cx="762000" cy="16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xdr:cNvSpPr txBox="1"/>
      </xdr:nvSpPr>
      <xdr:spPr>
        <a:xfrm>
          <a:off x="13836727" y="522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xdr:cNvSpPr txBox="1"/>
      </xdr:nvSpPr>
      <xdr:spPr>
        <a:xfrm>
          <a:off x="13087427" y="522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xdr:cNvSpPr txBox="1"/>
      </xdr:nvSpPr>
      <xdr:spPr>
        <a:xfrm>
          <a:off x="12325427" y="517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xdr:cNvSpPr txBox="1"/>
      </xdr:nvSpPr>
      <xdr:spPr>
        <a:xfrm>
          <a:off x="11563427" y="534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81939</xdr:rowOff>
    </xdr:from>
    <xdr:ext cx="469744" cy="259045"/>
    <xdr:sp macro="" textlink="">
      <xdr:nvSpPr>
        <xdr:cNvPr id="165" name="n_1mainValue債務償還比率"/>
        <xdr:cNvSpPr txBox="1"/>
      </xdr:nvSpPr>
      <xdr:spPr>
        <a:xfrm>
          <a:off x="13836727" y="471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109047</xdr:rowOff>
    </xdr:from>
    <xdr:ext cx="469744" cy="259045"/>
    <xdr:sp macro="" textlink="">
      <xdr:nvSpPr>
        <xdr:cNvPr id="166" name="n_2mainValue債務償還比率"/>
        <xdr:cNvSpPr txBox="1"/>
      </xdr:nvSpPr>
      <xdr:spPr>
        <a:xfrm>
          <a:off x="13087427" y="473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66107</xdr:rowOff>
    </xdr:from>
    <xdr:ext cx="469744" cy="259045"/>
    <xdr:sp macro="" textlink="">
      <xdr:nvSpPr>
        <xdr:cNvPr id="167" name="n_3mainValue債務償還比率"/>
        <xdr:cNvSpPr txBox="1"/>
      </xdr:nvSpPr>
      <xdr:spPr>
        <a:xfrm>
          <a:off x="12325427" y="46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64378</xdr:rowOff>
    </xdr:from>
    <xdr:ext cx="469744" cy="259045"/>
    <xdr:sp macro="" textlink="">
      <xdr:nvSpPr>
        <xdr:cNvPr id="168" name="n_4mainValue債務償還比率"/>
        <xdr:cNvSpPr txBox="1"/>
      </xdr:nvSpPr>
      <xdr:spPr>
        <a:xfrm>
          <a:off x="11563427" y="4864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29972</xdr:rowOff>
    </xdr:from>
    <xdr:to>
      <xdr:col>24</xdr:col>
      <xdr:colOff>114300</xdr:colOff>
      <xdr:row>37</xdr:row>
      <xdr:rowOff>131572</xdr:rowOff>
    </xdr:to>
    <xdr:sp macro="" textlink="">
      <xdr:nvSpPr>
        <xdr:cNvPr id="71" name="楕円 70"/>
        <xdr:cNvSpPr/>
      </xdr:nvSpPr>
      <xdr:spPr>
        <a:xfrm>
          <a:off x="4584700" y="637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52849</xdr:rowOff>
    </xdr:from>
    <xdr:ext cx="405111" cy="259045"/>
    <xdr:sp macro="" textlink="">
      <xdr:nvSpPr>
        <xdr:cNvPr id="72" name="【道路】&#10;有形固定資産減価償却率該当値テキスト"/>
        <xdr:cNvSpPr txBox="1"/>
      </xdr:nvSpPr>
      <xdr:spPr>
        <a:xfrm>
          <a:off x="4673600" y="622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105410</xdr:rowOff>
    </xdr:from>
    <xdr:to>
      <xdr:col>20</xdr:col>
      <xdr:colOff>38100</xdr:colOff>
      <xdr:row>37</xdr:row>
      <xdr:rowOff>35560</xdr:rowOff>
    </xdr:to>
    <xdr:sp macro="" textlink="">
      <xdr:nvSpPr>
        <xdr:cNvPr id="73" name="楕円 72"/>
        <xdr:cNvSpPr/>
      </xdr:nvSpPr>
      <xdr:spPr>
        <a:xfrm>
          <a:off x="3746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156210</xdr:rowOff>
    </xdr:from>
    <xdr:to>
      <xdr:col>24</xdr:col>
      <xdr:colOff>63500</xdr:colOff>
      <xdr:row>37</xdr:row>
      <xdr:rowOff>80772</xdr:rowOff>
    </xdr:to>
    <xdr:cxnSp macro="">
      <xdr:nvCxnSpPr>
        <xdr:cNvPr id="74" name="直線コネクタ 73"/>
        <xdr:cNvCxnSpPr/>
      </xdr:nvCxnSpPr>
      <xdr:spPr>
        <a:xfrm>
          <a:off x="3797300" y="6328410"/>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59690</xdr:rowOff>
    </xdr:from>
    <xdr:to>
      <xdr:col>15</xdr:col>
      <xdr:colOff>101600</xdr:colOff>
      <xdr:row>36</xdr:row>
      <xdr:rowOff>161290</xdr:rowOff>
    </xdr:to>
    <xdr:sp macro="" textlink="">
      <xdr:nvSpPr>
        <xdr:cNvPr id="75" name="楕円 74"/>
        <xdr:cNvSpPr/>
      </xdr:nvSpPr>
      <xdr:spPr>
        <a:xfrm>
          <a:off x="2857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110490</xdr:rowOff>
    </xdr:from>
    <xdr:to>
      <xdr:col>19</xdr:col>
      <xdr:colOff>177800</xdr:colOff>
      <xdr:row>36</xdr:row>
      <xdr:rowOff>156210</xdr:rowOff>
    </xdr:to>
    <xdr:cxnSp macro="">
      <xdr:nvCxnSpPr>
        <xdr:cNvPr id="76" name="直線コネクタ 75"/>
        <xdr:cNvCxnSpPr/>
      </xdr:nvCxnSpPr>
      <xdr:spPr>
        <a:xfrm>
          <a:off x="2908300" y="62826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xdr:rowOff>
    </xdr:from>
    <xdr:to>
      <xdr:col>10</xdr:col>
      <xdr:colOff>165100</xdr:colOff>
      <xdr:row>36</xdr:row>
      <xdr:rowOff>115570</xdr:rowOff>
    </xdr:to>
    <xdr:sp macro="" textlink="">
      <xdr:nvSpPr>
        <xdr:cNvPr id="77" name="楕円 76"/>
        <xdr:cNvSpPr/>
      </xdr:nvSpPr>
      <xdr:spPr>
        <a:xfrm>
          <a:off x="1968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64770</xdr:rowOff>
    </xdr:from>
    <xdr:to>
      <xdr:col>15</xdr:col>
      <xdr:colOff>50800</xdr:colOff>
      <xdr:row>36</xdr:row>
      <xdr:rowOff>110490</xdr:rowOff>
    </xdr:to>
    <xdr:cxnSp macro="">
      <xdr:nvCxnSpPr>
        <xdr:cNvPr id="78" name="直線コネクタ 77"/>
        <xdr:cNvCxnSpPr/>
      </xdr:nvCxnSpPr>
      <xdr:spPr>
        <a:xfrm>
          <a:off x="2019300" y="62369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144272</xdr:rowOff>
    </xdr:from>
    <xdr:to>
      <xdr:col>6</xdr:col>
      <xdr:colOff>38100</xdr:colOff>
      <xdr:row>36</xdr:row>
      <xdr:rowOff>74422</xdr:rowOff>
    </xdr:to>
    <xdr:sp macro="" textlink="">
      <xdr:nvSpPr>
        <xdr:cNvPr id="79" name="楕円 78"/>
        <xdr:cNvSpPr/>
      </xdr:nvSpPr>
      <xdr:spPr>
        <a:xfrm>
          <a:off x="1079500" y="614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23622</xdr:rowOff>
    </xdr:from>
    <xdr:to>
      <xdr:col>10</xdr:col>
      <xdr:colOff>114300</xdr:colOff>
      <xdr:row>36</xdr:row>
      <xdr:rowOff>64770</xdr:rowOff>
    </xdr:to>
    <xdr:cxnSp macro="">
      <xdr:nvCxnSpPr>
        <xdr:cNvPr id="80" name="直線コネクタ 79"/>
        <xdr:cNvCxnSpPr/>
      </xdr:nvCxnSpPr>
      <xdr:spPr>
        <a:xfrm>
          <a:off x="1130300" y="619582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52087</xdr:rowOff>
    </xdr:from>
    <xdr:ext cx="405111" cy="259045"/>
    <xdr:sp macro="" textlink="">
      <xdr:nvSpPr>
        <xdr:cNvPr id="85" name="n_1mainValue【道路】&#10;有形固定資産減価償却率"/>
        <xdr:cNvSpPr txBox="1"/>
      </xdr:nvSpPr>
      <xdr:spPr>
        <a:xfrm>
          <a:off x="3582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6" name="n_2mainValue【道路】&#10;有形固定資産減価償却率"/>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132097</xdr:rowOff>
    </xdr:from>
    <xdr:ext cx="405111" cy="259045"/>
    <xdr:sp macro="" textlink="">
      <xdr:nvSpPr>
        <xdr:cNvPr id="87" name="n_3mainValue【道路】&#10;有形固定資産減価償却率"/>
        <xdr:cNvSpPr txBox="1"/>
      </xdr:nvSpPr>
      <xdr:spPr>
        <a:xfrm>
          <a:off x="18167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90949</xdr:rowOff>
    </xdr:from>
    <xdr:ext cx="405111" cy="259045"/>
    <xdr:sp macro="" textlink="">
      <xdr:nvSpPr>
        <xdr:cNvPr id="88" name="n_4mainValue【道路】&#10;有形固定資産減価償却率"/>
        <xdr:cNvSpPr txBox="1"/>
      </xdr:nvSpPr>
      <xdr:spPr>
        <a:xfrm>
          <a:off x="927744" y="5920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138824</xdr:rowOff>
    </xdr:from>
    <xdr:to>
      <xdr:col>55</xdr:col>
      <xdr:colOff>50800</xdr:colOff>
      <xdr:row>36</xdr:row>
      <xdr:rowOff>68974</xdr:rowOff>
    </xdr:to>
    <xdr:sp macro="" textlink="">
      <xdr:nvSpPr>
        <xdr:cNvPr id="128" name="楕円 127"/>
        <xdr:cNvSpPr/>
      </xdr:nvSpPr>
      <xdr:spPr>
        <a:xfrm>
          <a:off x="10426700" y="613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161701</xdr:rowOff>
    </xdr:from>
    <xdr:ext cx="534377" cy="259045"/>
    <xdr:sp macro="" textlink="">
      <xdr:nvSpPr>
        <xdr:cNvPr id="129" name="【道路】&#10;一人当たり延長該当値テキスト"/>
        <xdr:cNvSpPr txBox="1"/>
      </xdr:nvSpPr>
      <xdr:spPr>
        <a:xfrm>
          <a:off x="10515600" y="599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152997</xdr:rowOff>
    </xdr:from>
    <xdr:to>
      <xdr:col>50</xdr:col>
      <xdr:colOff>165100</xdr:colOff>
      <xdr:row>36</xdr:row>
      <xdr:rowOff>83147</xdr:rowOff>
    </xdr:to>
    <xdr:sp macro="" textlink="">
      <xdr:nvSpPr>
        <xdr:cNvPr id="130" name="楕円 129"/>
        <xdr:cNvSpPr/>
      </xdr:nvSpPr>
      <xdr:spPr>
        <a:xfrm>
          <a:off x="9588500" y="615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18174</xdr:rowOff>
    </xdr:from>
    <xdr:to>
      <xdr:col>55</xdr:col>
      <xdr:colOff>0</xdr:colOff>
      <xdr:row>36</xdr:row>
      <xdr:rowOff>32347</xdr:rowOff>
    </xdr:to>
    <xdr:cxnSp macro="">
      <xdr:nvCxnSpPr>
        <xdr:cNvPr id="131" name="直線コネクタ 130"/>
        <xdr:cNvCxnSpPr/>
      </xdr:nvCxnSpPr>
      <xdr:spPr>
        <a:xfrm flipV="1">
          <a:off x="9639300" y="6190374"/>
          <a:ext cx="8382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165036</xdr:rowOff>
    </xdr:from>
    <xdr:to>
      <xdr:col>46</xdr:col>
      <xdr:colOff>38100</xdr:colOff>
      <xdr:row>36</xdr:row>
      <xdr:rowOff>95186</xdr:rowOff>
    </xdr:to>
    <xdr:sp macro="" textlink="">
      <xdr:nvSpPr>
        <xdr:cNvPr id="132" name="楕円 131"/>
        <xdr:cNvSpPr/>
      </xdr:nvSpPr>
      <xdr:spPr>
        <a:xfrm>
          <a:off x="8699500" y="616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32347</xdr:rowOff>
    </xdr:from>
    <xdr:to>
      <xdr:col>50</xdr:col>
      <xdr:colOff>114300</xdr:colOff>
      <xdr:row>36</xdr:row>
      <xdr:rowOff>44386</xdr:rowOff>
    </xdr:to>
    <xdr:cxnSp macro="">
      <xdr:nvCxnSpPr>
        <xdr:cNvPr id="133" name="直線コネクタ 132"/>
        <xdr:cNvCxnSpPr/>
      </xdr:nvCxnSpPr>
      <xdr:spPr>
        <a:xfrm flipV="1">
          <a:off x="8750300" y="6204547"/>
          <a:ext cx="88900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6426</xdr:rowOff>
    </xdr:from>
    <xdr:to>
      <xdr:col>41</xdr:col>
      <xdr:colOff>101600</xdr:colOff>
      <xdr:row>36</xdr:row>
      <xdr:rowOff>108026</xdr:rowOff>
    </xdr:to>
    <xdr:sp macro="" textlink="">
      <xdr:nvSpPr>
        <xdr:cNvPr id="134" name="楕円 133"/>
        <xdr:cNvSpPr/>
      </xdr:nvSpPr>
      <xdr:spPr>
        <a:xfrm>
          <a:off x="7810500" y="617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44386</xdr:rowOff>
    </xdr:from>
    <xdr:to>
      <xdr:col>45</xdr:col>
      <xdr:colOff>177800</xdr:colOff>
      <xdr:row>36</xdr:row>
      <xdr:rowOff>57226</xdr:rowOff>
    </xdr:to>
    <xdr:cxnSp macro="">
      <xdr:nvCxnSpPr>
        <xdr:cNvPr id="135" name="直線コネクタ 134"/>
        <xdr:cNvCxnSpPr/>
      </xdr:nvCxnSpPr>
      <xdr:spPr>
        <a:xfrm flipV="1">
          <a:off x="7861300" y="6216586"/>
          <a:ext cx="889000" cy="1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21133</xdr:rowOff>
    </xdr:from>
    <xdr:to>
      <xdr:col>36</xdr:col>
      <xdr:colOff>165100</xdr:colOff>
      <xdr:row>36</xdr:row>
      <xdr:rowOff>122733</xdr:rowOff>
    </xdr:to>
    <xdr:sp macro="" textlink="">
      <xdr:nvSpPr>
        <xdr:cNvPr id="136" name="楕円 135"/>
        <xdr:cNvSpPr/>
      </xdr:nvSpPr>
      <xdr:spPr>
        <a:xfrm>
          <a:off x="6921500" y="619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57226</xdr:rowOff>
    </xdr:from>
    <xdr:to>
      <xdr:col>41</xdr:col>
      <xdr:colOff>50800</xdr:colOff>
      <xdr:row>36</xdr:row>
      <xdr:rowOff>71933</xdr:rowOff>
    </xdr:to>
    <xdr:cxnSp macro="">
      <xdr:nvCxnSpPr>
        <xdr:cNvPr id="137" name="直線コネクタ 136"/>
        <xdr:cNvCxnSpPr/>
      </xdr:nvCxnSpPr>
      <xdr:spPr>
        <a:xfrm flipV="1">
          <a:off x="6972300" y="6229426"/>
          <a:ext cx="889000" cy="1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99674</xdr:rowOff>
    </xdr:from>
    <xdr:ext cx="534377" cy="259045"/>
    <xdr:sp macro="" textlink="">
      <xdr:nvSpPr>
        <xdr:cNvPr id="142" name="n_1mainValue【道路】&#10;一人当たり延長"/>
        <xdr:cNvSpPr txBox="1"/>
      </xdr:nvSpPr>
      <xdr:spPr>
        <a:xfrm>
          <a:off x="9359411" y="592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111713</xdr:rowOff>
    </xdr:from>
    <xdr:ext cx="534377" cy="259045"/>
    <xdr:sp macro="" textlink="">
      <xdr:nvSpPr>
        <xdr:cNvPr id="143" name="n_2mainValue【道路】&#10;一人当たり延長"/>
        <xdr:cNvSpPr txBox="1"/>
      </xdr:nvSpPr>
      <xdr:spPr>
        <a:xfrm>
          <a:off x="8483111" y="594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124553</xdr:rowOff>
    </xdr:from>
    <xdr:ext cx="534377" cy="259045"/>
    <xdr:sp macro="" textlink="">
      <xdr:nvSpPr>
        <xdr:cNvPr id="144" name="n_3mainValue【道路】&#10;一人当たり延長"/>
        <xdr:cNvSpPr txBox="1"/>
      </xdr:nvSpPr>
      <xdr:spPr>
        <a:xfrm>
          <a:off x="7594111" y="595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139260</xdr:rowOff>
    </xdr:from>
    <xdr:ext cx="534377" cy="259045"/>
    <xdr:sp macro="" textlink="">
      <xdr:nvSpPr>
        <xdr:cNvPr id="145" name="n_4mainValue【道路】&#10;一人当たり延長"/>
        <xdr:cNvSpPr txBox="1"/>
      </xdr:nvSpPr>
      <xdr:spPr>
        <a:xfrm>
          <a:off x="6705111" y="5968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29210</xdr:rowOff>
    </xdr:from>
    <xdr:to>
      <xdr:col>24</xdr:col>
      <xdr:colOff>114300</xdr:colOff>
      <xdr:row>61</xdr:row>
      <xdr:rowOff>130810</xdr:rowOff>
    </xdr:to>
    <xdr:sp macro="" textlink="">
      <xdr:nvSpPr>
        <xdr:cNvPr id="187" name="楕円 186"/>
        <xdr:cNvSpPr/>
      </xdr:nvSpPr>
      <xdr:spPr>
        <a:xfrm>
          <a:off x="4584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7637</xdr:rowOff>
    </xdr:from>
    <xdr:ext cx="405111" cy="259045"/>
    <xdr:sp macro="" textlink="">
      <xdr:nvSpPr>
        <xdr:cNvPr id="188" name="【橋りょう・トンネル】&#10;有形固定資産減価償却率該当値テキスト"/>
        <xdr:cNvSpPr txBox="1"/>
      </xdr:nvSpPr>
      <xdr:spPr>
        <a:xfrm>
          <a:off x="467360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3084</xdr:rowOff>
    </xdr:from>
    <xdr:to>
      <xdr:col>20</xdr:col>
      <xdr:colOff>38100</xdr:colOff>
      <xdr:row>61</xdr:row>
      <xdr:rowOff>104684</xdr:rowOff>
    </xdr:to>
    <xdr:sp macro="" textlink="">
      <xdr:nvSpPr>
        <xdr:cNvPr id="189" name="楕円 188"/>
        <xdr:cNvSpPr/>
      </xdr:nvSpPr>
      <xdr:spPr>
        <a:xfrm>
          <a:off x="37465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53884</xdr:rowOff>
    </xdr:from>
    <xdr:to>
      <xdr:col>24</xdr:col>
      <xdr:colOff>63500</xdr:colOff>
      <xdr:row>61</xdr:row>
      <xdr:rowOff>80010</xdr:rowOff>
    </xdr:to>
    <xdr:cxnSp macro="">
      <xdr:nvCxnSpPr>
        <xdr:cNvPr id="190" name="直線コネクタ 189"/>
        <xdr:cNvCxnSpPr/>
      </xdr:nvCxnSpPr>
      <xdr:spPr>
        <a:xfrm>
          <a:off x="3797300" y="1051233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151674</xdr:rowOff>
    </xdr:from>
    <xdr:to>
      <xdr:col>15</xdr:col>
      <xdr:colOff>101600</xdr:colOff>
      <xdr:row>61</xdr:row>
      <xdr:rowOff>81824</xdr:rowOff>
    </xdr:to>
    <xdr:sp macro="" textlink="">
      <xdr:nvSpPr>
        <xdr:cNvPr id="191" name="楕円 190"/>
        <xdr:cNvSpPr/>
      </xdr:nvSpPr>
      <xdr:spPr>
        <a:xfrm>
          <a:off x="2857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31024</xdr:rowOff>
    </xdr:from>
    <xdr:to>
      <xdr:col>19</xdr:col>
      <xdr:colOff>177800</xdr:colOff>
      <xdr:row>61</xdr:row>
      <xdr:rowOff>53884</xdr:rowOff>
    </xdr:to>
    <xdr:cxnSp macro="">
      <xdr:nvCxnSpPr>
        <xdr:cNvPr id="192" name="直線コネクタ 191"/>
        <xdr:cNvCxnSpPr/>
      </xdr:nvCxnSpPr>
      <xdr:spPr>
        <a:xfrm>
          <a:off x="2908300" y="1048947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93" name="楕円 192"/>
        <xdr:cNvSpPr/>
      </xdr:nvSpPr>
      <xdr:spPr>
        <a:xfrm>
          <a:off x="1968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9797</xdr:rowOff>
    </xdr:from>
    <xdr:to>
      <xdr:col>15</xdr:col>
      <xdr:colOff>50800</xdr:colOff>
      <xdr:row>61</xdr:row>
      <xdr:rowOff>31024</xdr:rowOff>
    </xdr:to>
    <xdr:cxnSp macro="">
      <xdr:nvCxnSpPr>
        <xdr:cNvPr id="194" name="直線コネクタ 193"/>
        <xdr:cNvCxnSpPr/>
      </xdr:nvCxnSpPr>
      <xdr:spPr>
        <a:xfrm>
          <a:off x="2019300" y="1046824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105954</xdr:rowOff>
    </xdr:from>
    <xdr:to>
      <xdr:col>6</xdr:col>
      <xdr:colOff>38100</xdr:colOff>
      <xdr:row>61</xdr:row>
      <xdr:rowOff>36104</xdr:rowOff>
    </xdr:to>
    <xdr:sp macro="" textlink="">
      <xdr:nvSpPr>
        <xdr:cNvPr id="195" name="楕円 194"/>
        <xdr:cNvSpPr/>
      </xdr:nvSpPr>
      <xdr:spPr>
        <a:xfrm>
          <a:off x="1079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156754</xdr:rowOff>
    </xdr:from>
    <xdr:to>
      <xdr:col>10</xdr:col>
      <xdr:colOff>114300</xdr:colOff>
      <xdr:row>61</xdr:row>
      <xdr:rowOff>9797</xdr:rowOff>
    </xdr:to>
    <xdr:cxnSp macro="">
      <xdr:nvCxnSpPr>
        <xdr:cNvPr id="196" name="直線コネクタ 195"/>
        <xdr:cNvCxnSpPr/>
      </xdr:nvCxnSpPr>
      <xdr:spPr>
        <a:xfrm>
          <a:off x="1130300" y="1044375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95811</xdr:rowOff>
    </xdr:from>
    <xdr:ext cx="405111" cy="259045"/>
    <xdr:sp macro="" textlink="">
      <xdr:nvSpPr>
        <xdr:cNvPr id="201" name="n_1mainValue【橋りょう・トンネル】&#10;有形固定資産減価償却率"/>
        <xdr:cNvSpPr txBox="1"/>
      </xdr:nvSpPr>
      <xdr:spPr>
        <a:xfrm>
          <a:off x="3582044"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202" name="n_2mainValue【橋りょう・トンネル】&#10;有形固定資産減価償却率"/>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51724</xdr:rowOff>
    </xdr:from>
    <xdr:ext cx="405111" cy="259045"/>
    <xdr:sp macro="" textlink="">
      <xdr:nvSpPr>
        <xdr:cNvPr id="203" name="n_3mainValue【橋りょう・トンネル】&#10;有形固定資産減価償却率"/>
        <xdr:cNvSpPr txBox="1"/>
      </xdr:nvSpPr>
      <xdr:spPr>
        <a:xfrm>
          <a:off x="1816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4" name="n_4mainValue【橋りょう・トンネル】&#10;有形固定資産減価償却率"/>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44</xdr:rowOff>
    </xdr:from>
    <xdr:to>
      <xdr:col>55</xdr:col>
      <xdr:colOff>50800</xdr:colOff>
      <xdr:row>61</xdr:row>
      <xdr:rowOff>101644</xdr:rowOff>
    </xdr:to>
    <xdr:sp macro="" textlink="">
      <xdr:nvSpPr>
        <xdr:cNvPr id="244" name="楕円 243"/>
        <xdr:cNvSpPr/>
      </xdr:nvSpPr>
      <xdr:spPr>
        <a:xfrm>
          <a:off x="10426700" y="1045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22921</xdr:rowOff>
    </xdr:from>
    <xdr:ext cx="599010" cy="259045"/>
    <xdr:sp macro="" textlink="">
      <xdr:nvSpPr>
        <xdr:cNvPr id="245" name="【橋りょう・トンネル】&#10;一人当たり有形固定資産（償却資産）額該当値テキスト"/>
        <xdr:cNvSpPr txBox="1"/>
      </xdr:nvSpPr>
      <xdr:spPr>
        <a:xfrm>
          <a:off x="10515600" y="10309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8276</xdr:rowOff>
    </xdr:from>
    <xdr:to>
      <xdr:col>50</xdr:col>
      <xdr:colOff>165100</xdr:colOff>
      <xdr:row>61</xdr:row>
      <xdr:rowOff>109876</xdr:rowOff>
    </xdr:to>
    <xdr:sp macro="" textlink="">
      <xdr:nvSpPr>
        <xdr:cNvPr id="246" name="楕円 245"/>
        <xdr:cNvSpPr/>
      </xdr:nvSpPr>
      <xdr:spPr>
        <a:xfrm>
          <a:off x="9588500" y="1046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50844</xdr:rowOff>
    </xdr:from>
    <xdr:to>
      <xdr:col>55</xdr:col>
      <xdr:colOff>0</xdr:colOff>
      <xdr:row>61</xdr:row>
      <xdr:rowOff>59076</xdr:rowOff>
    </xdr:to>
    <xdr:cxnSp macro="">
      <xdr:nvCxnSpPr>
        <xdr:cNvPr id="247" name="直線コネクタ 246"/>
        <xdr:cNvCxnSpPr/>
      </xdr:nvCxnSpPr>
      <xdr:spPr>
        <a:xfrm flipV="1">
          <a:off x="9639300" y="10509294"/>
          <a:ext cx="838200" cy="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17190</xdr:rowOff>
    </xdr:from>
    <xdr:to>
      <xdr:col>46</xdr:col>
      <xdr:colOff>38100</xdr:colOff>
      <xdr:row>61</xdr:row>
      <xdr:rowOff>118790</xdr:rowOff>
    </xdr:to>
    <xdr:sp macro="" textlink="">
      <xdr:nvSpPr>
        <xdr:cNvPr id="248" name="楕円 247"/>
        <xdr:cNvSpPr/>
      </xdr:nvSpPr>
      <xdr:spPr>
        <a:xfrm>
          <a:off x="8699500" y="1047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59076</xdr:rowOff>
    </xdr:from>
    <xdr:to>
      <xdr:col>50</xdr:col>
      <xdr:colOff>114300</xdr:colOff>
      <xdr:row>61</xdr:row>
      <xdr:rowOff>67990</xdr:rowOff>
    </xdr:to>
    <xdr:cxnSp macro="">
      <xdr:nvCxnSpPr>
        <xdr:cNvPr id="249" name="直線コネクタ 248"/>
        <xdr:cNvCxnSpPr/>
      </xdr:nvCxnSpPr>
      <xdr:spPr>
        <a:xfrm flipV="1">
          <a:off x="8750300" y="10517526"/>
          <a:ext cx="889000" cy="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26896</xdr:rowOff>
    </xdr:from>
    <xdr:to>
      <xdr:col>41</xdr:col>
      <xdr:colOff>101600</xdr:colOff>
      <xdr:row>61</xdr:row>
      <xdr:rowOff>128496</xdr:rowOff>
    </xdr:to>
    <xdr:sp macro="" textlink="">
      <xdr:nvSpPr>
        <xdr:cNvPr id="250" name="楕円 249"/>
        <xdr:cNvSpPr/>
      </xdr:nvSpPr>
      <xdr:spPr>
        <a:xfrm>
          <a:off x="7810500" y="1048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67990</xdr:rowOff>
    </xdr:from>
    <xdr:to>
      <xdr:col>45</xdr:col>
      <xdr:colOff>177800</xdr:colOff>
      <xdr:row>61</xdr:row>
      <xdr:rowOff>77696</xdr:rowOff>
    </xdr:to>
    <xdr:cxnSp macro="">
      <xdr:nvCxnSpPr>
        <xdr:cNvPr id="251" name="直線コネクタ 250"/>
        <xdr:cNvCxnSpPr/>
      </xdr:nvCxnSpPr>
      <xdr:spPr>
        <a:xfrm flipV="1">
          <a:off x="7861300" y="10526440"/>
          <a:ext cx="8890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35703</xdr:rowOff>
    </xdr:from>
    <xdr:to>
      <xdr:col>36</xdr:col>
      <xdr:colOff>165100</xdr:colOff>
      <xdr:row>61</xdr:row>
      <xdr:rowOff>137303</xdr:rowOff>
    </xdr:to>
    <xdr:sp macro="" textlink="">
      <xdr:nvSpPr>
        <xdr:cNvPr id="252" name="楕円 251"/>
        <xdr:cNvSpPr/>
      </xdr:nvSpPr>
      <xdr:spPr>
        <a:xfrm>
          <a:off x="6921500" y="1049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77696</xdr:rowOff>
    </xdr:from>
    <xdr:to>
      <xdr:col>41</xdr:col>
      <xdr:colOff>50800</xdr:colOff>
      <xdr:row>61</xdr:row>
      <xdr:rowOff>86503</xdr:rowOff>
    </xdr:to>
    <xdr:cxnSp macro="">
      <xdr:nvCxnSpPr>
        <xdr:cNvPr id="253" name="直線コネクタ 252"/>
        <xdr:cNvCxnSpPr/>
      </xdr:nvCxnSpPr>
      <xdr:spPr>
        <a:xfrm flipV="1">
          <a:off x="6972300" y="10536146"/>
          <a:ext cx="889000" cy="8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126403</xdr:rowOff>
    </xdr:from>
    <xdr:ext cx="599010" cy="259045"/>
    <xdr:sp macro="" textlink="">
      <xdr:nvSpPr>
        <xdr:cNvPr id="258" name="n_1mainValue【橋りょう・トンネル】&#10;一人当たり有形固定資産（償却資産）額"/>
        <xdr:cNvSpPr txBox="1"/>
      </xdr:nvSpPr>
      <xdr:spPr>
        <a:xfrm>
          <a:off x="9327095" y="1024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135317</xdr:rowOff>
    </xdr:from>
    <xdr:ext cx="599010" cy="259045"/>
    <xdr:sp macro="" textlink="">
      <xdr:nvSpPr>
        <xdr:cNvPr id="259" name="n_2mainValue【橋りょう・トンネル】&#10;一人当たり有形固定資産（償却資産）額"/>
        <xdr:cNvSpPr txBox="1"/>
      </xdr:nvSpPr>
      <xdr:spPr>
        <a:xfrm>
          <a:off x="8450795" y="10250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145023</xdr:rowOff>
    </xdr:from>
    <xdr:ext cx="599010" cy="259045"/>
    <xdr:sp macro="" textlink="">
      <xdr:nvSpPr>
        <xdr:cNvPr id="260" name="n_3mainValue【橋りょう・トンネル】&#10;一人当たり有形固定資産（償却資産）額"/>
        <xdr:cNvSpPr txBox="1"/>
      </xdr:nvSpPr>
      <xdr:spPr>
        <a:xfrm>
          <a:off x="7561795" y="1026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153830</xdr:rowOff>
    </xdr:from>
    <xdr:ext cx="599010" cy="259045"/>
    <xdr:sp macro="" textlink="">
      <xdr:nvSpPr>
        <xdr:cNvPr id="261" name="n_4mainValue【橋りょう・トンネル】&#10;一人当たり有形固定資産（償却資産）額"/>
        <xdr:cNvSpPr txBox="1"/>
      </xdr:nvSpPr>
      <xdr:spPr>
        <a:xfrm>
          <a:off x="6672795" y="1026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5587</xdr:rowOff>
    </xdr:from>
    <xdr:to>
      <xdr:col>24</xdr:col>
      <xdr:colOff>114300</xdr:colOff>
      <xdr:row>85</xdr:row>
      <xdr:rowOff>107187</xdr:rowOff>
    </xdr:to>
    <xdr:sp macro="" textlink="">
      <xdr:nvSpPr>
        <xdr:cNvPr id="300" name="楕円 299"/>
        <xdr:cNvSpPr/>
      </xdr:nvSpPr>
      <xdr:spPr>
        <a:xfrm>
          <a:off x="4584700" y="1457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155464</xdr:rowOff>
    </xdr:from>
    <xdr:ext cx="405111" cy="259045"/>
    <xdr:sp macro="" textlink="">
      <xdr:nvSpPr>
        <xdr:cNvPr id="301" name="【公営住宅】&#10;有形固定資産減価償却率該当値テキスト"/>
        <xdr:cNvSpPr txBox="1"/>
      </xdr:nvSpPr>
      <xdr:spPr>
        <a:xfrm>
          <a:off x="4673600" y="14557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145035</xdr:rowOff>
    </xdr:from>
    <xdr:to>
      <xdr:col>20</xdr:col>
      <xdr:colOff>38100</xdr:colOff>
      <xdr:row>85</xdr:row>
      <xdr:rowOff>75185</xdr:rowOff>
    </xdr:to>
    <xdr:sp macro="" textlink="">
      <xdr:nvSpPr>
        <xdr:cNvPr id="302" name="楕円 301"/>
        <xdr:cNvSpPr/>
      </xdr:nvSpPr>
      <xdr:spPr>
        <a:xfrm>
          <a:off x="3746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24385</xdr:rowOff>
    </xdr:from>
    <xdr:to>
      <xdr:col>24</xdr:col>
      <xdr:colOff>63500</xdr:colOff>
      <xdr:row>85</xdr:row>
      <xdr:rowOff>56387</xdr:rowOff>
    </xdr:to>
    <xdr:cxnSp macro="">
      <xdr:nvCxnSpPr>
        <xdr:cNvPr id="303" name="直線コネクタ 302"/>
        <xdr:cNvCxnSpPr/>
      </xdr:nvCxnSpPr>
      <xdr:spPr>
        <a:xfrm>
          <a:off x="3797300" y="14597635"/>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117602</xdr:rowOff>
    </xdr:from>
    <xdr:to>
      <xdr:col>15</xdr:col>
      <xdr:colOff>101600</xdr:colOff>
      <xdr:row>85</xdr:row>
      <xdr:rowOff>47752</xdr:rowOff>
    </xdr:to>
    <xdr:sp macro="" textlink="">
      <xdr:nvSpPr>
        <xdr:cNvPr id="304" name="楕円 303"/>
        <xdr:cNvSpPr/>
      </xdr:nvSpPr>
      <xdr:spPr>
        <a:xfrm>
          <a:off x="2857500" y="1451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168402</xdr:rowOff>
    </xdr:from>
    <xdr:to>
      <xdr:col>19</xdr:col>
      <xdr:colOff>177800</xdr:colOff>
      <xdr:row>85</xdr:row>
      <xdr:rowOff>24385</xdr:rowOff>
    </xdr:to>
    <xdr:cxnSp macro="">
      <xdr:nvCxnSpPr>
        <xdr:cNvPr id="305" name="直線コネクタ 304"/>
        <xdr:cNvCxnSpPr/>
      </xdr:nvCxnSpPr>
      <xdr:spPr>
        <a:xfrm>
          <a:off x="2908300" y="14570202"/>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67311</xdr:rowOff>
    </xdr:from>
    <xdr:to>
      <xdr:col>10</xdr:col>
      <xdr:colOff>165100</xdr:colOff>
      <xdr:row>84</xdr:row>
      <xdr:rowOff>168911</xdr:rowOff>
    </xdr:to>
    <xdr:sp macro="" textlink="">
      <xdr:nvSpPr>
        <xdr:cNvPr id="306" name="楕円 305"/>
        <xdr:cNvSpPr/>
      </xdr:nvSpPr>
      <xdr:spPr>
        <a:xfrm>
          <a:off x="1968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118111</xdr:rowOff>
    </xdr:from>
    <xdr:to>
      <xdr:col>15</xdr:col>
      <xdr:colOff>50800</xdr:colOff>
      <xdr:row>84</xdr:row>
      <xdr:rowOff>168402</xdr:rowOff>
    </xdr:to>
    <xdr:cxnSp macro="">
      <xdr:nvCxnSpPr>
        <xdr:cNvPr id="307" name="直線コネクタ 306"/>
        <xdr:cNvCxnSpPr/>
      </xdr:nvCxnSpPr>
      <xdr:spPr>
        <a:xfrm>
          <a:off x="2019300" y="14519911"/>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21589</xdr:rowOff>
    </xdr:from>
    <xdr:to>
      <xdr:col>6</xdr:col>
      <xdr:colOff>38100</xdr:colOff>
      <xdr:row>84</xdr:row>
      <xdr:rowOff>123189</xdr:rowOff>
    </xdr:to>
    <xdr:sp macro="" textlink="">
      <xdr:nvSpPr>
        <xdr:cNvPr id="308" name="楕円 307"/>
        <xdr:cNvSpPr/>
      </xdr:nvSpPr>
      <xdr:spPr>
        <a:xfrm>
          <a:off x="1079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72389</xdr:rowOff>
    </xdr:from>
    <xdr:to>
      <xdr:col>10</xdr:col>
      <xdr:colOff>114300</xdr:colOff>
      <xdr:row>84</xdr:row>
      <xdr:rowOff>118111</xdr:rowOff>
    </xdr:to>
    <xdr:cxnSp macro="">
      <xdr:nvCxnSpPr>
        <xdr:cNvPr id="309" name="直線コネクタ 308"/>
        <xdr:cNvCxnSpPr/>
      </xdr:nvCxnSpPr>
      <xdr:spPr>
        <a:xfrm>
          <a:off x="1130300" y="144741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66312</xdr:rowOff>
    </xdr:from>
    <xdr:ext cx="405111" cy="259045"/>
    <xdr:sp macro="" textlink="">
      <xdr:nvSpPr>
        <xdr:cNvPr id="314" name="n_1mainValue【公営住宅】&#10;有形固定資産減価償却率"/>
        <xdr:cNvSpPr txBox="1"/>
      </xdr:nvSpPr>
      <xdr:spPr>
        <a:xfrm>
          <a:off x="3582044" y="1463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38879</xdr:rowOff>
    </xdr:from>
    <xdr:ext cx="405111" cy="259045"/>
    <xdr:sp macro="" textlink="">
      <xdr:nvSpPr>
        <xdr:cNvPr id="315" name="n_2mainValue【公営住宅】&#10;有形固定資産減価償却率"/>
        <xdr:cNvSpPr txBox="1"/>
      </xdr:nvSpPr>
      <xdr:spPr>
        <a:xfrm>
          <a:off x="2705744" y="1461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160038</xdr:rowOff>
    </xdr:from>
    <xdr:ext cx="405111" cy="259045"/>
    <xdr:sp macro="" textlink="">
      <xdr:nvSpPr>
        <xdr:cNvPr id="316" name="n_3mainValue【公営住宅】&#10;有形固定資産減価償却率"/>
        <xdr:cNvSpPr txBox="1"/>
      </xdr:nvSpPr>
      <xdr:spPr>
        <a:xfrm>
          <a:off x="1816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114316</xdr:rowOff>
    </xdr:from>
    <xdr:ext cx="405111" cy="259045"/>
    <xdr:sp macro="" textlink="">
      <xdr:nvSpPr>
        <xdr:cNvPr id="317" name="n_4mainValue【公営住宅】&#10;有形固定資産減価償却率"/>
        <xdr:cNvSpPr txBox="1"/>
      </xdr:nvSpPr>
      <xdr:spPr>
        <a:xfrm>
          <a:off x="9277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53594</xdr:rowOff>
    </xdr:from>
    <xdr:to>
      <xdr:col>55</xdr:col>
      <xdr:colOff>50800</xdr:colOff>
      <xdr:row>83</xdr:row>
      <xdr:rowOff>155194</xdr:rowOff>
    </xdr:to>
    <xdr:sp macro="" textlink="">
      <xdr:nvSpPr>
        <xdr:cNvPr id="357" name="楕円 356"/>
        <xdr:cNvSpPr/>
      </xdr:nvSpPr>
      <xdr:spPr>
        <a:xfrm>
          <a:off x="10426700" y="1428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76471</xdr:rowOff>
    </xdr:from>
    <xdr:ext cx="469744" cy="259045"/>
    <xdr:sp macro="" textlink="">
      <xdr:nvSpPr>
        <xdr:cNvPr id="358" name="【公営住宅】&#10;一人当たり面積該当値テキスト"/>
        <xdr:cNvSpPr txBox="1"/>
      </xdr:nvSpPr>
      <xdr:spPr>
        <a:xfrm>
          <a:off x="10515600" y="1413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58928</xdr:rowOff>
    </xdr:from>
    <xdr:to>
      <xdr:col>50</xdr:col>
      <xdr:colOff>165100</xdr:colOff>
      <xdr:row>83</xdr:row>
      <xdr:rowOff>160528</xdr:rowOff>
    </xdr:to>
    <xdr:sp macro="" textlink="">
      <xdr:nvSpPr>
        <xdr:cNvPr id="359" name="楕円 358"/>
        <xdr:cNvSpPr/>
      </xdr:nvSpPr>
      <xdr:spPr>
        <a:xfrm>
          <a:off x="9588500" y="1428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104394</xdr:rowOff>
    </xdr:from>
    <xdr:to>
      <xdr:col>55</xdr:col>
      <xdr:colOff>0</xdr:colOff>
      <xdr:row>83</xdr:row>
      <xdr:rowOff>109728</xdr:rowOff>
    </xdr:to>
    <xdr:cxnSp macro="">
      <xdr:nvCxnSpPr>
        <xdr:cNvPr id="360" name="直線コネクタ 359"/>
        <xdr:cNvCxnSpPr/>
      </xdr:nvCxnSpPr>
      <xdr:spPr>
        <a:xfrm flipV="1">
          <a:off x="9639300" y="14334744"/>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66548</xdr:rowOff>
    </xdr:from>
    <xdr:to>
      <xdr:col>46</xdr:col>
      <xdr:colOff>38100</xdr:colOff>
      <xdr:row>83</xdr:row>
      <xdr:rowOff>168148</xdr:rowOff>
    </xdr:to>
    <xdr:sp macro="" textlink="">
      <xdr:nvSpPr>
        <xdr:cNvPr id="361" name="楕円 360"/>
        <xdr:cNvSpPr/>
      </xdr:nvSpPr>
      <xdr:spPr>
        <a:xfrm>
          <a:off x="8699500" y="1429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109728</xdr:rowOff>
    </xdr:from>
    <xdr:to>
      <xdr:col>50</xdr:col>
      <xdr:colOff>114300</xdr:colOff>
      <xdr:row>83</xdr:row>
      <xdr:rowOff>117348</xdr:rowOff>
    </xdr:to>
    <xdr:cxnSp macro="">
      <xdr:nvCxnSpPr>
        <xdr:cNvPr id="362" name="直線コネクタ 361"/>
        <xdr:cNvCxnSpPr/>
      </xdr:nvCxnSpPr>
      <xdr:spPr>
        <a:xfrm flipV="1">
          <a:off x="8750300" y="1434007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72644</xdr:rowOff>
    </xdr:from>
    <xdr:to>
      <xdr:col>41</xdr:col>
      <xdr:colOff>101600</xdr:colOff>
      <xdr:row>84</xdr:row>
      <xdr:rowOff>2794</xdr:rowOff>
    </xdr:to>
    <xdr:sp macro="" textlink="">
      <xdr:nvSpPr>
        <xdr:cNvPr id="363" name="楕円 362"/>
        <xdr:cNvSpPr/>
      </xdr:nvSpPr>
      <xdr:spPr>
        <a:xfrm>
          <a:off x="7810500" y="143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117348</xdr:rowOff>
    </xdr:from>
    <xdr:to>
      <xdr:col>45</xdr:col>
      <xdr:colOff>177800</xdr:colOff>
      <xdr:row>83</xdr:row>
      <xdr:rowOff>123444</xdr:rowOff>
    </xdr:to>
    <xdr:cxnSp macro="">
      <xdr:nvCxnSpPr>
        <xdr:cNvPr id="364" name="直線コネクタ 363"/>
        <xdr:cNvCxnSpPr/>
      </xdr:nvCxnSpPr>
      <xdr:spPr>
        <a:xfrm flipV="1">
          <a:off x="7861300" y="1434769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78739</xdr:rowOff>
    </xdr:from>
    <xdr:to>
      <xdr:col>36</xdr:col>
      <xdr:colOff>165100</xdr:colOff>
      <xdr:row>84</xdr:row>
      <xdr:rowOff>8889</xdr:rowOff>
    </xdr:to>
    <xdr:sp macro="" textlink="">
      <xdr:nvSpPr>
        <xdr:cNvPr id="365" name="楕円 364"/>
        <xdr:cNvSpPr/>
      </xdr:nvSpPr>
      <xdr:spPr>
        <a:xfrm>
          <a:off x="6921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123444</xdr:rowOff>
    </xdr:from>
    <xdr:to>
      <xdr:col>41</xdr:col>
      <xdr:colOff>50800</xdr:colOff>
      <xdr:row>83</xdr:row>
      <xdr:rowOff>129539</xdr:rowOff>
    </xdr:to>
    <xdr:cxnSp macro="">
      <xdr:nvCxnSpPr>
        <xdr:cNvPr id="366" name="直線コネクタ 365"/>
        <xdr:cNvCxnSpPr/>
      </xdr:nvCxnSpPr>
      <xdr:spPr>
        <a:xfrm flipV="1">
          <a:off x="6972300" y="14353794"/>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xdr:cNvSpPr txBox="1"/>
      </xdr:nvSpPr>
      <xdr:spPr>
        <a:xfrm>
          <a:off x="6737427"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5605</xdr:rowOff>
    </xdr:from>
    <xdr:ext cx="469744" cy="259045"/>
    <xdr:sp macro="" textlink="">
      <xdr:nvSpPr>
        <xdr:cNvPr id="371" name="n_1mainValue【公営住宅】&#10;一人当たり面積"/>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13225</xdr:rowOff>
    </xdr:from>
    <xdr:ext cx="469744" cy="259045"/>
    <xdr:sp macro="" textlink="">
      <xdr:nvSpPr>
        <xdr:cNvPr id="372" name="n_2mainValue【公営住宅】&#10;一人当たり面積"/>
        <xdr:cNvSpPr txBox="1"/>
      </xdr:nvSpPr>
      <xdr:spPr>
        <a:xfrm>
          <a:off x="8515427" y="1407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19321</xdr:rowOff>
    </xdr:from>
    <xdr:ext cx="469744" cy="259045"/>
    <xdr:sp macro="" textlink="">
      <xdr:nvSpPr>
        <xdr:cNvPr id="373" name="n_3mainValue【公営住宅】&#10;一人当たり面積"/>
        <xdr:cNvSpPr txBox="1"/>
      </xdr:nvSpPr>
      <xdr:spPr>
        <a:xfrm>
          <a:off x="7626427" y="1407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25416</xdr:rowOff>
    </xdr:from>
    <xdr:ext cx="469744" cy="259045"/>
    <xdr:sp macro="" textlink="">
      <xdr:nvSpPr>
        <xdr:cNvPr id="374" name="n_4mainValue【公営住宅】&#10;一人当たり面積"/>
        <xdr:cNvSpPr txBox="1"/>
      </xdr:nvSpPr>
      <xdr:spPr>
        <a:xfrm>
          <a:off x="6737427" y="1408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69215</xdr:rowOff>
    </xdr:from>
    <xdr:to>
      <xdr:col>85</xdr:col>
      <xdr:colOff>177800</xdr:colOff>
      <xdr:row>39</xdr:row>
      <xdr:rowOff>170815</xdr:rowOff>
    </xdr:to>
    <xdr:sp macro="" textlink="">
      <xdr:nvSpPr>
        <xdr:cNvPr id="431" name="楕円 430"/>
        <xdr:cNvSpPr/>
      </xdr:nvSpPr>
      <xdr:spPr>
        <a:xfrm>
          <a:off x="162687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47642</xdr:rowOff>
    </xdr:from>
    <xdr:ext cx="405111" cy="259045"/>
    <xdr:sp macro="" textlink="">
      <xdr:nvSpPr>
        <xdr:cNvPr id="432" name="【認定こども園・幼稚園・保育所】&#10;有形固定資産減価償却率該当値テキスト"/>
        <xdr:cNvSpPr txBox="1"/>
      </xdr:nvSpPr>
      <xdr:spPr>
        <a:xfrm>
          <a:off x="16357600"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17780</xdr:rowOff>
    </xdr:from>
    <xdr:to>
      <xdr:col>81</xdr:col>
      <xdr:colOff>101600</xdr:colOff>
      <xdr:row>39</xdr:row>
      <xdr:rowOff>119380</xdr:rowOff>
    </xdr:to>
    <xdr:sp macro="" textlink="">
      <xdr:nvSpPr>
        <xdr:cNvPr id="433" name="楕円 432"/>
        <xdr:cNvSpPr/>
      </xdr:nvSpPr>
      <xdr:spPr>
        <a:xfrm>
          <a:off x="154305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68580</xdr:rowOff>
    </xdr:from>
    <xdr:to>
      <xdr:col>85</xdr:col>
      <xdr:colOff>127000</xdr:colOff>
      <xdr:row>39</xdr:row>
      <xdr:rowOff>120015</xdr:rowOff>
    </xdr:to>
    <xdr:cxnSp macro="">
      <xdr:nvCxnSpPr>
        <xdr:cNvPr id="434" name="直線コネクタ 433"/>
        <xdr:cNvCxnSpPr/>
      </xdr:nvCxnSpPr>
      <xdr:spPr>
        <a:xfrm>
          <a:off x="15481300" y="675513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154940</xdr:rowOff>
    </xdr:from>
    <xdr:to>
      <xdr:col>76</xdr:col>
      <xdr:colOff>165100</xdr:colOff>
      <xdr:row>39</xdr:row>
      <xdr:rowOff>85090</xdr:rowOff>
    </xdr:to>
    <xdr:sp macro="" textlink="">
      <xdr:nvSpPr>
        <xdr:cNvPr id="435" name="楕円 434"/>
        <xdr:cNvSpPr/>
      </xdr:nvSpPr>
      <xdr:spPr>
        <a:xfrm>
          <a:off x="14541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34290</xdr:rowOff>
    </xdr:from>
    <xdr:to>
      <xdr:col>81</xdr:col>
      <xdr:colOff>50800</xdr:colOff>
      <xdr:row>39</xdr:row>
      <xdr:rowOff>68580</xdr:rowOff>
    </xdr:to>
    <xdr:cxnSp macro="">
      <xdr:nvCxnSpPr>
        <xdr:cNvPr id="436" name="直線コネクタ 435"/>
        <xdr:cNvCxnSpPr/>
      </xdr:nvCxnSpPr>
      <xdr:spPr>
        <a:xfrm>
          <a:off x="14592300" y="67208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111125</xdr:rowOff>
    </xdr:from>
    <xdr:to>
      <xdr:col>72</xdr:col>
      <xdr:colOff>38100</xdr:colOff>
      <xdr:row>39</xdr:row>
      <xdr:rowOff>41275</xdr:rowOff>
    </xdr:to>
    <xdr:sp macro="" textlink="">
      <xdr:nvSpPr>
        <xdr:cNvPr id="437" name="楕円 436"/>
        <xdr:cNvSpPr/>
      </xdr:nvSpPr>
      <xdr:spPr>
        <a:xfrm>
          <a:off x="13652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161925</xdr:rowOff>
    </xdr:from>
    <xdr:to>
      <xdr:col>76</xdr:col>
      <xdr:colOff>114300</xdr:colOff>
      <xdr:row>39</xdr:row>
      <xdr:rowOff>34290</xdr:rowOff>
    </xdr:to>
    <xdr:cxnSp macro="">
      <xdr:nvCxnSpPr>
        <xdr:cNvPr id="438" name="直線コネクタ 437"/>
        <xdr:cNvCxnSpPr/>
      </xdr:nvCxnSpPr>
      <xdr:spPr>
        <a:xfrm>
          <a:off x="13703300" y="667702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67310</xdr:rowOff>
    </xdr:from>
    <xdr:to>
      <xdr:col>67</xdr:col>
      <xdr:colOff>101600</xdr:colOff>
      <xdr:row>38</xdr:row>
      <xdr:rowOff>168910</xdr:rowOff>
    </xdr:to>
    <xdr:sp macro="" textlink="">
      <xdr:nvSpPr>
        <xdr:cNvPr id="439" name="楕円 438"/>
        <xdr:cNvSpPr/>
      </xdr:nvSpPr>
      <xdr:spPr>
        <a:xfrm>
          <a:off x="12763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118110</xdr:rowOff>
    </xdr:from>
    <xdr:to>
      <xdr:col>71</xdr:col>
      <xdr:colOff>177800</xdr:colOff>
      <xdr:row>38</xdr:row>
      <xdr:rowOff>161925</xdr:rowOff>
    </xdr:to>
    <xdr:cxnSp macro="">
      <xdr:nvCxnSpPr>
        <xdr:cNvPr id="440" name="直線コネクタ 439"/>
        <xdr:cNvCxnSpPr/>
      </xdr:nvCxnSpPr>
      <xdr:spPr>
        <a:xfrm>
          <a:off x="12814300" y="66332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110507</xdr:rowOff>
    </xdr:from>
    <xdr:ext cx="405111" cy="259045"/>
    <xdr:sp macro="" textlink="">
      <xdr:nvSpPr>
        <xdr:cNvPr id="445" name="n_1mainValue【認定こども園・幼稚園・保育所】&#10;有形固定資産減価償却率"/>
        <xdr:cNvSpPr txBox="1"/>
      </xdr:nvSpPr>
      <xdr:spPr>
        <a:xfrm>
          <a:off x="15266044"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76217</xdr:rowOff>
    </xdr:from>
    <xdr:ext cx="405111" cy="259045"/>
    <xdr:sp macro="" textlink="">
      <xdr:nvSpPr>
        <xdr:cNvPr id="446" name="n_2mainValue【認定こども園・幼稚園・保育所】&#10;有形固定資産減価償却率"/>
        <xdr:cNvSpPr txBox="1"/>
      </xdr:nvSpPr>
      <xdr:spPr>
        <a:xfrm>
          <a:off x="14389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32402</xdr:rowOff>
    </xdr:from>
    <xdr:ext cx="405111" cy="259045"/>
    <xdr:sp macro="" textlink="">
      <xdr:nvSpPr>
        <xdr:cNvPr id="447" name="n_3mainValue【認定こども園・幼稚園・保育所】&#10;有形固定資産減価償却率"/>
        <xdr:cNvSpPr txBox="1"/>
      </xdr:nvSpPr>
      <xdr:spPr>
        <a:xfrm>
          <a:off x="135007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160037</xdr:rowOff>
    </xdr:from>
    <xdr:ext cx="405111" cy="259045"/>
    <xdr:sp macro="" textlink="">
      <xdr:nvSpPr>
        <xdr:cNvPr id="448" name="n_4mainValue【認定こども園・幼稚園・保育所】&#10;有形固定資産減価償却率"/>
        <xdr:cNvSpPr txBox="1"/>
      </xdr:nvSpPr>
      <xdr:spPr>
        <a:xfrm>
          <a:off x="126117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132080</xdr:rowOff>
    </xdr:from>
    <xdr:to>
      <xdr:col>116</xdr:col>
      <xdr:colOff>114300</xdr:colOff>
      <xdr:row>36</xdr:row>
      <xdr:rowOff>62230</xdr:rowOff>
    </xdr:to>
    <xdr:sp macro="" textlink="">
      <xdr:nvSpPr>
        <xdr:cNvPr id="488" name="楕円 487"/>
        <xdr:cNvSpPr/>
      </xdr:nvSpPr>
      <xdr:spPr>
        <a:xfrm>
          <a:off x="221107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154957</xdr:rowOff>
    </xdr:from>
    <xdr:ext cx="469744" cy="259045"/>
    <xdr:sp macro="" textlink="">
      <xdr:nvSpPr>
        <xdr:cNvPr id="489" name="【認定こども園・幼稚園・保育所】&#10;一人当たり面積該当値テキスト"/>
        <xdr:cNvSpPr txBox="1"/>
      </xdr:nvSpPr>
      <xdr:spPr>
        <a:xfrm>
          <a:off x="22199600" y="59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143510</xdr:rowOff>
    </xdr:from>
    <xdr:to>
      <xdr:col>112</xdr:col>
      <xdr:colOff>38100</xdr:colOff>
      <xdr:row>36</xdr:row>
      <xdr:rowOff>73660</xdr:rowOff>
    </xdr:to>
    <xdr:sp macro="" textlink="">
      <xdr:nvSpPr>
        <xdr:cNvPr id="490" name="楕円 489"/>
        <xdr:cNvSpPr/>
      </xdr:nvSpPr>
      <xdr:spPr>
        <a:xfrm>
          <a:off x="21272500" y="614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11430</xdr:rowOff>
    </xdr:from>
    <xdr:to>
      <xdr:col>116</xdr:col>
      <xdr:colOff>63500</xdr:colOff>
      <xdr:row>36</xdr:row>
      <xdr:rowOff>22860</xdr:rowOff>
    </xdr:to>
    <xdr:cxnSp macro="">
      <xdr:nvCxnSpPr>
        <xdr:cNvPr id="491" name="直線コネクタ 490"/>
        <xdr:cNvCxnSpPr/>
      </xdr:nvCxnSpPr>
      <xdr:spPr>
        <a:xfrm flipV="1">
          <a:off x="21323300" y="61836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154940</xdr:rowOff>
    </xdr:from>
    <xdr:to>
      <xdr:col>107</xdr:col>
      <xdr:colOff>101600</xdr:colOff>
      <xdr:row>36</xdr:row>
      <xdr:rowOff>85090</xdr:rowOff>
    </xdr:to>
    <xdr:sp macro="" textlink="">
      <xdr:nvSpPr>
        <xdr:cNvPr id="492" name="楕円 491"/>
        <xdr:cNvSpPr/>
      </xdr:nvSpPr>
      <xdr:spPr>
        <a:xfrm>
          <a:off x="20383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22860</xdr:rowOff>
    </xdr:from>
    <xdr:to>
      <xdr:col>111</xdr:col>
      <xdr:colOff>177800</xdr:colOff>
      <xdr:row>36</xdr:row>
      <xdr:rowOff>34290</xdr:rowOff>
    </xdr:to>
    <xdr:cxnSp macro="">
      <xdr:nvCxnSpPr>
        <xdr:cNvPr id="493" name="直線コネクタ 492"/>
        <xdr:cNvCxnSpPr/>
      </xdr:nvCxnSpPr>
      <xdr:spPr>
        <a:xfrm flipV="1">
          <a:off x="20434300" y="61950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170180</xdr:rowOff>
    </xdr:from>
    <xdr:to>
      <xdr:col>102</xdr:col>
      <xdr:colOff>165100</xdr:colOff>
      <xdr:row>36</xdr:row>
      <xdr:rowOff>100330</xdr:rowOff>
    </xdr:to>
    <xdr:sp macro="" textlink="">
      <xdr:nvSpPr>
        <xdr:cNvPr id="494" name="楕円 493"/>
        <xdr:cNvSpPr/>
      </xdr:nvSpPr>
      <xdr:spPr>
        <a:xfrm>
          <a:off x="19494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34290</xdr:rowOff>
    </xdr:from>
    <xdr:to>
      <xdr:col>107</xdr:col>
      <xdr:colOff>50800</xdr:colOff>
      <xdr:row>36</xdr:row>
      <xdr:rowOff>49530</xdr:rowOff>
    </xdr:to>
    <xdr:cxnSp macro="">
      <xdr:nvCxnSpPr>
        <xdr:cNvPr id="495" name="直線コネクタ 494"/>
        <xdr:cNvCxnSpPr/>
      </xdr:nvCxnSpPr>
      <xdr:spPr>
        <a:xfrm flipV="1">
          <a:off x="19545300" y="620649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10160</xdr:rowOff>
    </xdr:from>
    <xdr:to>
      <xdr:col>98</xdr:col>
      <xdr:colOff>38100</xdr:colOff>
      <xdr:row>36</xdr:row>
      <xdr:rowOff>111760</xdr:rowOff>
    </xdr:to>
    <xdr:sp macro="" textlink="">
      <xdr:nvSpPr>
        <xdr:cNvPr id="496" name="楕円 495"/>
        <xdr:cNvSpPr/>
      </xdr:nvSpPr>
      <xdr:spPr>
        <a:xfrm>
          <a:off x="18605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49530</xdr:rowOff>
    </xdr:from>
    <xdr:to>
      <xdr:col>102</xdr:col>
      <xdr:colOff>114300</xdr:colOff>
      <xdr:row>36</xdr:row>
      <xdr:rowOff>60960</xdr:rowOff>
    </xdr:to>
    <xdr:cxnSp macro="">
      <xdr:nvCxnSpPr>
        <xdr:cNvPr id="497" name="直線コネクタ 496"/>
        <xdr:cNvCxnSpPr/>
      </xdr:nvCxnSpPr>
      <xdr:spPr>
        <a:xfrm flipV="1">
          <a:off x="18656300" y="62217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90187</xdr:rowOff>
    </xdr:from>
    <xdr:ext cx="469744" cy="259045"/>
    <xdr:sp macro="" textlink="">
      <xdr:nvSpPr>
        <xdr:cNvPr id="502" name="n_1mainValue【認定こども園・幼稚園・保育所】&#10;一人当たり面積"/>
        <xdr:cNvSpPr txBox="1"/>
      </xdr:nvSpPr>
      <xdr:spPr>
        <a:xfrm>
          <a:off x="21075727" y="591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101617</xdr:rowOff>
    </xdr:from>
    <xdr:ext cx="469744" cy="259045"/>
    <xdr:sp macro="" textlink="">
      <xdr:nvSpPr>
        <xdr:cNvPr id="503" name="n_2mainValue【認定こども園・幼稚園・保育所】&#10;一人当たり面積"/>
        <xdr:cNvSpPr txBox="1"/>
      </xdr:nvSpPr>
      <xdr:spPr>
        <a:xfrm>
          <a:off x="20199427" y="593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116857</xdr:rowOff>
    </xdr:from>
    <xdr:ext cx="469744" cy="259045"/>
    <xdr:sp macro="" textlink="">
      <xdr:nvSpPr>
        <xdr:cNvPr id="504" name="n_3mainValue【認定こども園・幼稚園・保育所】&#10;一人当たり面積"/>
        <xdr:cNvSpPr txBox="1"/>
      </xdr:nvSpPr>
      <xdr:spPr>
        <a:xfrm>
          <a:off x="19310427" y="59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128287</xdr:rowOff>
    </xdr:from>
    <xdr:ext cx="469744" cy="259045"/>
    <xdr:sp macro="" textlink="">
      <xdr:nvSpPr>
        <xdr:cNvPr id="505" name="n_4mainValue【認定こども園・幼稚園・保育所】&#10;一人当たり面積"/>
        <xdr:cNvSpPr txBox="1"/>
      </xdr:nvSpPr>
      <xdr:spPr>
        <a:xfrm>
          <a:off x="18421427" y="595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156845</xdr:rowOff>
    </xdr:from>
    <xdr:to>
      <xdr:col>85</xdr:col>
      <xdr:colOff>177800</xdr:colOff>
      <xdr:row>63</xdr:row>
      <xdr:rowOff>86995</xdr:rowOff>
    </xdr:to>
    <xdr:sp macro="" textlink="">
      <xdr:nvSpPr>
        <xdr:cNvPr id="545" name="楕円 544"/>
        <xdr:cNvSpPr/>
      </xdr:nvSpPr>
      <xdr:spPr>
        <a:xfrm>
          <a:off x="162687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135272</xdr:rowOff>
    </xdr:from>
    <xdr:ext cx="405111" cy="259045"/>
    <xdr:sp macro="" textlink="">
      <xdr:nvSpPr>
        <xdr:cNvPr id="546" name="【学校施設】&#10;有形固定資産減価償却率該当値テキスト"/>
        <xdr:cNvSpPr txBox="1"/>
      </xdr:nvSpPr>
      <xdr:spPr>
        <a:xfrm>
          <a:off x="16357600"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120650</xdr:rowOff>
    </xdr:from>
    <xdr:to>
      <xdr:col>81</xdr:col>
      <xdr:colOff>101600</xdr:colOff>
      <xdr:row>63</xdr:row>
      <xdr:rowOff>50800</xdr:rowOff>
    </xdr:to>
    <xdr:sp macro="" textlink="">
      <xdr:nvSpPr>
        <xdr:cNvPr id="547" name="楕円 546"/>
        <xdr:cNvSpPr/>
      </xdr:nvSpPr>
      <xdr:spPr>
        <a:xfrm>
          <a:off x="15430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0</xdr:rowOff>
    </xdr:from>
    <xdr:to>
      <xdr:col>85</xdr:col>
      <xdr:colOff>127000</xdr:colOff>
      <xdr:row>63</xdr:row>
      <xdr:rowOff>36195</xdr:rowOff>
    </xdr:to>
    <xdr:cxnSp macro="">
      <xdr:nvCxnSpPr>
        <xdr:cNvPr id="548" name="直線コネクタ 547"/>
        <xdr:cNvCxnSpPr/>
      </xdr:nvCxnSpPr>
      <xdr:spPr>
        <a:xfrm>
          <a:off x="15481300" y="108013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86360</xdr:rowOff>
    </xdr:from>
    <xdr:to>
      <xdr:col>76</xdr:col>
      <xdr:colOff>165100</xdr:colOff>
      <xdr:row>64</xdr:row>
      <xdr:rowOff>16510</xdr:rowOff>
    </xdr:to>
    <xdr:sp macro="" textlink="">
      <xdr:nvSpPr>
        <xdr:cNvPr id="549" name="楕円 548"/>
        <xdr:cNvSpPr/>
      </xdr:nvSpPr>
      <xdr:spPr>
        <a:xfrm>
          <a:off x="14541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0</xdr:rowOff>
    </xdr:from>
    <xdr:to>
      <xdr:col>81</xdr:col>
      <xdr:colOff>50800</xdr:colOff>
      <xdr:row>63</xdr:row>
      <xdr:rowOff>137160</xdr:rowOff>
    </xdr:to>
    <xdr:cxnSp macro="">
      <xdr:nvCxnSpPr>
        <xdr:cNvPr id="550" name="直線コネクタ 549"/>
        <xdr:cNvCxnSpPr/>
      </xdr:nvCxnSpPr>
      <xdr:spPr>
        <a:xfrm flipV="1">
          <a:off x="14592300" y="1080135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48260</xdr:rowOff>
    </xdr:from>
    <xdr:to>
      <xdr:col>72</xdr:col>
      <xdr:colOff>38100</xdr:colOff>
      <xdr:row>63</xdr:row>
      <xdr:rowOff>149860</xdr:rowOff>
    </xdr:to>
    <xdr:sp macro="" textlink="">
      <xdr:nvSpPr>
        <xdr:cNvPr id="551" name="楕円 550"/>
        <xdr:cNvSpPr/>
      </xdr:nvSpPr>
      <xdr:spPr>
        <a:xfrm>
          <a:off x="13652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99060</xdr:rowOff>
    </xdr:from>
    <xdr:to>
      <xdr:col>76</xdr:col>
      <xdr:colOff>114300</xdr:colOff>
      <xdr:row>63</xdr:row>
      <xdr:rowOff>137160</xdr:rowOff>
    </xdr:to>
    <xdr:cxnSp macro="">
      <xdr:nvCxnSpPr>
        <xdr:cNvPr id="552" name="直線コネクタ 551"/>
        <xdr:cNvCxnSpPr/>
      </xdr:nvCxnSpPr>
      <xdr:spPr>
        <a:xfrm>
          <a:off x="13703300" y="109004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8255</xdr:rowOff>
    </xdr:from>
    <xdr:to>
      <xdr:col>67</xdr:col>
      <xdr:colOff>101600</xdr:colOff>
      <xdr:row>63</xdr:row>
      <xdr:rowOff>109855</xdr:rowOff>
    </xdr:to>
    <xdr:sp macro="" textlink="">
      <xdr:nvSpPr>
        <xdr:cNvPr id="553" name="楕円 552"/>
        <xdr:cNvSpPr/>
      </xdr:nvSpPr>
      <xdr:spPr>
        <a:xfrm>
          <a:off x="12763500" y="108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59055</xdr:rowOff>
    </xdr:from>
    <xdr:to>
      <xdr:col>71</xdr:col>
      <xdr:colOff>177800</xdr:colOff>
      <xdr:row>63</xdr:row>
      <xdr:rowOff>99060</xdr:rowOff>
    </xdr:to>
    <xdr:cxnSp macro="">
      <xdr:nvCxnSpPr>
        <xdr:cNvPr id="554" name="直線コネクタ 553"/>
        <xdr:cNvCxnSpPr/>
      </xdr:nvCxnSpPr>
      <xdr:spPr>
        <a:xfrm>
          <a:off x="12814300" y="108604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41927</xdr:rowOff>
    </xdr:from>
    <xdr:ext cx="405111" cy="259045"/>
    <xdr:sp macro="" textlink="">
      <xdr:nvSpPr>
        <xdr:cNvPr id="559" name="n_1mainValue【学校施設】&#10;有形固定資産減価償却率"/>
        <xdr:cNvSpPr txBox="1"/>
      </xdr:nvSpPr>
      <xdr:spPr>
        <a:xfrm>
          <a:off x="152660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7637</xdr:rowOff>
    </xdr:from>
    <xdr:ext cx="405111" cy="259045"/>
    <xdr:sp macro="" textlink="">
      <xdr:nvSpPr>
        <xdr:cNvPr id="560" name="n_2mainValue【学校施設】&#10;有形固定資産減価償却率"/>
        <xdr:cNvSpPr txBox="1"/>
      </xdr:nvSpPr>
      <xdr:spPr>
        <a:xfrm>
          <a:off x="14389744"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140987</xdr:rowOff>
    </xdr:from>
    <xdr:ext cx="405111" cy="259045"/>
    <xdr:sp macro="" textlink="">
      <xdr:nvSpPr>
        <xdr:cNvPr id="561" name="n_3mainValue【学校施設】&#10;有形固定資産減価償却率"/>
        <xdr:cNvSpPr txBox="1"/>
      </xdr:nvSpPr>
      <xdr:spPr>
        <a:xfrm>
          <a:off x="13500744"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100982</xdr:rowOff>
    </xdr:from>
    <xdr:ext cx="405111" cy="259045"/>
    <xdr:sp macro="" textlink="">
      <xdr:nvSpPr>
        <xdr:cNvPr id="562" name="n_4mainValue【学校施設】&#10;有形固定資産減価償却率"/>
        <xdr:cNvSpPr txBox="1"/>
      </xdr:nvSpPr>
      <xdr:spPr>
        <a:xfrm>
          <a:off x="12611744" y="1090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592" name="【学校施設】&#10;一人当たり面積平均値テキスト"/>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164846</xdr:rowOff>
    </xdr:from>
    <xdr:to>
      <xdr:col>116</xdr:col>
      <xdr:colOff>114300</xdr:colOff>
      <xdr:row>59</xdr:row>
      <xdr:rowOff>94996</xdr:rowOff>
    </xdr:to>
    <xdr:sp macro="" textlink="">
      <xdr:nvSpPr>
        <xdr:cNvPr id="603" name="楕円 602"/>
        <xdr:cNvSpPr/>
      </xdr:nvSpPr>
      <xdr:spPr>
        <a:xfrm>
          <a:off x="22110700" y="1010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16273</xdr:rowOff>
    </xdr:from>
    <xdr:ext cx="469744" cy="259045"/>
    <xdr:sp macro="" textlink="">
      <xdr:nvSpPr>
        <xdr:cNvPr id="604" name="【学校施設】&#10;一人当たり面積該当値テキスト"/>
        <xdr:cNvSpPr txBox="1"/>
      </xdr:nvSpPr>
      <xdr:spPr>
        <a:xfrm>
          <a:off x="22199600" y="996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15494</xdr:rowOff>
    </xdr:from>
    <xdr:to>
      <xdr:col>112</xdr:col>
      <xdr:colOff>38100</xdr:colOff>
      <xdr:row>59</xdr:row>
      <xdr:rowOff>117094</xdr:rowOff>
    </xdr:to>
    <xdr:sp macro="" textlink="">
      <xdr:nvSpPr>
        <xdr:cNvPr id="605" name="楕円 604"/>
        <xdr:cNvSpPr/>
      </xdr:nvSpPr>
      <xdr:spPr>
        <a:xfrm>
          <a:off x="21272500" y="1013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44196</xdr:rowOff>
    </xdr:from>
    <xdr:to>
      <xdr:col>116</xdr:col>
      <xdr:colOff>63500</xdr:colOff>
      <xdr:row>59</xdr:row>
      <xdr:rowOff>66294</xdr:rowOff>
    </xdr:to>
    <xdr:cxnSp macro="">
      <xdr:nvCxnSpPr>
        <xdr:cNvPr id="606" name="直線コネクタ 605"/>
        <xdr:cNvCxnSpPr/>
      </xdr:nvCxnSpPr>
      <xdr:spPr>
        <a:xfrm flipV="1">
          <a:off x="21323300" y="10159746"/>
          <a:ext cx="8382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96266</xdr:rowOff>
    </xdr:from>
    <xdr:to>
      <xdr:col>107</xdr:col>
      <xdr:colOff>101600</xdr:colOff>
      <xdr:row>60</xdr:row>
      <xdr:rowOff>26416</xdr:rowOff>
    </xdr:to>
    <xdr:sp macro="" textlink="">
      <xdr:nvSpPr>
        <xdr:cNvPr id="607" name="楕円 606"/>
        <xdr:cNvSpPr/>
      </xdr:nvSpPr>
      <xdr:spPr>
        <a:xfrm>
          <a:off x="20383500" y="102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66294</xdr:rowOff>
    </xdr:from>
    <xdr:to>
      <xdr:col>111</xdr:col>
      <xdr:colOff>177800</xdr:colOff>
      <xdr:row>59</xdr:row>
      <xdr:rowOff>147066</xdr:rowOff>
    </xdr:to>
    <xdr:cxnSp macro="">
      <xdr:nvCxnSpPr>
        <xdr:cNvPr id="608" name="直線コネクタ 607"/>
        <xdr:cNvCxnSpPr/>
      </xdr:nvCxnSpPr>
      <xdr:spPr>
        <a:xfrm flipV="1">
          <a:off x="20434300" y="10181844"/>
          <a:ext cx="88900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115316</xdr:rowOff>
    </xdr:from>
    <xdr:to>
      <xdr:col>102</xdr:col>
      <xdr:colOff>165100</xdr:colOff>
      <xdr:row>60</xdr:row>
      <xdr:rowOff>45466</xdr:rowOff>
    </xdr:to>
    <xdr:sp macro="" textlink="">
      <xdr:nvSpPr>
        <xdr:cNvPr id="609" name="楕円 608"/>
        <xdr:cNvSpPr/>
      </xdr:nvSpPr>
      <xdr:spPr>
        <a:xfrm>
          <a:off x="19494500" y="1023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147066</xdr:rowOff>
    </xdr:from>
    <xdr:to>
      <xdr:col>107</xdr:col>
      <xdr:colOff>50800</xdr:colOff>
      <xdr:row>59</xdr:row>
      <xdr:rowOff>166116</xdr:rowOff>
    </xdr:to>
    <xdr:cxnSp macro="">
      <xdr:nvCxnSpPr>
        <xdr:cNvPr id="610" name="直線コネクタ 609"/>
        <xdr:cNvCxnSpPr/>
      </xdr:nvCxnSpPr>
      <xdr:spPr>
        <a:xfrm flipV="1">
          <a:off x="19545300" y="1026261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135128</xdr:rowOff>
    </xdr:from>
    <xdr:to>
      <xdr:col>98</xdr:col>
      <xdr:colOff>38100</xdr:colOff>
      <xdr:row>60</xdr:row>
      <xdr:rowOff>65278</xdr:rowOff>
    </xdr:to>
    <xdr:sp macro="" textlink="">
      <xdr:nvSpPr>
        <xdr:cNvPr id="611" name="楕円 610"/>
        <xdr:cNvSpPr/>
      </xdr:nvSpPr>
      <xdr:spPr>
        <a:xfrm>
          <a:off x="18605500" y="1025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166116</xdr:rowOff>
    </xdr:from>
    <xdr:to>
      <xdr:col>102</xdr:col>
      <xdr:colOff>114300</xdr:colOff>
      <xdr:row>60</xdr:row>
      <xdr:rowOff>14478</xdr:rowOff>
    </xdr:to>
    <xdr:cxnSp macro="">
      <xdr:nvCxnSpPr>
        <xdr:cNvPr id="612" name="直線コネクタ 611"/>
        <xdr:cNvCxnSpPr/>
      </xdr:nvCxnSpPr>
      <xdr:spPr>
        <a:xfrm flipV="1">
          <a:off x="18656300" y="10281666"/>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13" name="n_1aveValue【学校施設】&#10;一人当たり面積"/>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614" name="n_2aveValue【学校施設】&#10;一人当たり面積"/>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15" name="n_3aveValue【学校施設】&#10;一人当たり面積"/>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616" name="n_4aveValue【学校施設】&#10;一人当たり面積"/>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133621</xdr:rowOff>
    </xdr:from>
    <xdr:ext cx="469744" cy="259045"/>
    <xdr:sp macro="" textlink="">
      <xdr:nvSpPr>
        <xdr:cNvPr id="617" name="n_1mainValue【学校施設】&#10;一人当たり面積"/>
        <xdr:cNvSpPr txBox="1"/>
      </xdr:nvSpPr>
      <xdr:spPr>
        <a:xfrm>
          <a:off x="21075727" y="990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42943</xdr:rowOff>
    </xdr:from>
    <xdr:ext cx="469744" cy="259045"/>
    <xdr:sp macro="" textlink="">
      <xdr:nvSpPr>
        <xdr:cNvPr id="618" name="n_2mainValue【学校施設】&#10;一人当たり面積"/>
        <xdr:cNvSpPr txBox="1"/>
      </xdr:nvSpPr>
      <xdr:spPr>
        <a:xfrm>
          <a:off x="20199427" y="998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61993</xdr:rowOff>
    </xdr:from>
    <xdr:ext cx="469744" cy="259045"/>
    <xdr:sp macro="" textlink="">
      <xdr:nvSpPr>
        <xdr:cNvPr id="619" name="n_3mainValue【学校施設】&#10;一人当たり面積"/>
        <xdr:cNvSpPr txBox="1"/>
      </xdr:nvSpPr>
      <xdr:spPr>
        <a:xfrm>
          <a:off x="19310427" y="1000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81805</xdr:rowOff>
    </xdr:from>
    <xdr:ext cx="469744" cy="259045"/>
    <xdr:sp macro="" textlink="">
      <xdr:nvSpPr>
        <xdr:cNvPr id="620" name="n_4mainValue【学校施設】&#10;一人当たり面積"/>
        <xdr:cNvSpPr txBox="1"/>
      </xdr:nvSpPr>
      <xdr:spPr>
        <a:xfrm>
          <a:off x="18421427" y="1002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40639</xdr:rowOff>
    </xdr:from>
    <xdr:to>
      <xdr:col>85</xdr:col>
      <xdr:colOff>177800</xdr:colOff>
      <xdr:row>83</xdr:row>
      <xdr:rowOff>142239</xdr:rowOff>
    </xdr:to>
    <xdr:sp macro="" textlink="">
      <xdr:nvSpPr>
        <xdr:cNvPr id="661" name="楕円 660"/>
        <xdr:cNvSpPr/>
      </xdr:nvSpPr>
      <xdr:spPr>
        <a:xfrm>
          <a:off x="162687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19066</xdr:rowOff>
    </xdr:from>
    <xdr:ext cx="405111" cy="259045"/>
    <xdr:sp macro="" textlink="">
      <xdr:nvSpPr>
        <xdr:cNvPr id="662" name="【児童館】&#10;有形固定資産減価償却率該当値テキスト"/>
        <xdr:cNvSpPr txBox="1"/>
      </xdr:nvSpPr>
      <xdr:spPr>
        <a:xfrm>
          <a:off x="16357600"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8255</xdr:rowOff>
    </xdr:from>
    <xdr:to>
      <xdr:col>81</xdr:col>
      <xdr:colOff>101600</xdr:colOff>
      <xdr:row>83</xdr:row>
      <xdr:rowOff>109855</xdr:rowOff>
    </xdr:to>
    <xdr:sp macro="" textlink="">
      <xdr:nvSpPr>
        <xdr:cNvPr id="663" name="楕円 662"/>
        <xdr:cNvSpPr/>
      </xdr:nvSpPr>
      <xdr:spPr>
        <a:xfrm>
          <a:off x="15430500" y="142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59055</xdr:rowOff>
    </xdr:from>
    <xdr:to>
      <xdr:col>85</xdr:col>
      <xdr:colOff>127000</xdr:colOff>
      <xdr:row>83</xdr:row>
      <xdr:rowOff>91439</xdr:rowOff>
    </xdr:to>
    <xdr:cxnSp macro="">
      <xdr:nvCxnSpPr>
        <xdr:cNvPr id="664" name="直線コネクタ 663"/>
        <xdr:cNvCxnSpPr/>
      </xdr:nvCxnSpPr>
      <xdr:spPr>
        <a:xfrm>
          <a:off x="15481300" y="14289405"/>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149225</xdr:rowOff>
    </xdr:from>
    <xdr:to>
      <xdr:col>76</xdr:col>
      <xdr:colOff>165100</xdr:colOff>
      <xdr:row>83</xdr:row>
      <xdr:rowOff>79375</xdr:rowOff>
    </xdr:to>
    <xdr:sp macro="" textlink="">
      <xdr:nvSpPr>
        <xdr:cNvPr id="665" name="楕円 664"/>
        <xdr:cNvSpPr/>
      </xdr:nvSpPr>
      <xdr:spPr>
        <a:xfrm>
          <a:off x="145415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28575</xdr:rowOff>
    </xdr:from>
    <xdr:to>
      <xdr:col>81</xdr:col>
      <xdr:colOff>50800</xdr:colOff>
      <xdr:row>83</xdr:row>
      <xdr:rowOff>59055</xdr:rowOff>
    </xdr:to>
    <xdr:cxnSp macro="">
      <xdr:nvCxnSpPr>
        <xdr:cNvPr id="666" name="直線コネクタ 665"/>
        <xdr:cNvCxnSpPr/>
      </xdr:nvCxnSpPr>
      <xdr:spPr>
        <a:xfrm>
          <a:off x="14592300" y="142589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97789</xdr:rowOff>
    </xdr:from>
    <xdr:to>
      <xdr:col>72</xdr:col>
      <xdr:colOff>38100</xdr:colOff>
      <xdr:row>83</xdr:row>
      <xdr:rowOff>27939</xdr:rowOff>
    </xdr:to>
    <xdr:sp macro="" textlink="">
      <xdr:nvSpPr>
        <xdr:cNvPr id="667" name="楕円 666"/>
        <xdr:cNvSpPr/>
      </xdr:nvSpPr>
      <xdr:spPr>
        <a:xfrm>
          <a:off x="13652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148589</xdr:rowOff>
    </xdr:from>
    <xdr:to>
      <xdr:col>76</xdr:col>
      <xdr:colOff>114300</xdr:colOff>
      <xdr:row>83</xdr:row>
      <xdr:rowOff>28575</xdr:rowOff>
    </xdr:to>
    <xdr:cxnSp macro="">
      <xdr:nvCxnSpPr>
        <xdr:cNvPr id="668" name="直線コネクタ 667"/>
        <xdr:cNvCxnSpPr/>
      </xdr:nvCxnSpPr>
      <xdr:spPr>
        <a:xfrm>
          <a:off x="13703300" y="1420748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76836</xdr:rowOff>
    </xdr:from>
    <xdr:to>
      <xdr:col>67</xdr:col>
      <xdr:colOff>101600</xdr:colOff>
      <xdr:row>82</xdr:row>
      <xdr:rowOff>6986</xdr:rowOff>
    </xdr:to>
    <xdr:sp macro="" textlink="">
      <xdr:nvSpPr>
        <xdr:cNvPr id="669" name="楕円 668"/>
        <xdr:cNvSpPr/>
      </xdr:nvSpPr>
      <xdr:spPr>
        <a:xfrm>
          <a:off x="12763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127636</xdr:rowOff>
    </xdr:from>
    <xdr:to>
      <xdr:col>71</xdr:col>
      <xdr:colOff>177800</xdr:colOff>
      <xdr:row>82</xdr:row>
      <xdr:rowOff>148589</xdr:rowOff>
    </xdr:to>
    <xdr:cxnSp macro="">
      <xdr:nvCxnSpPr>
        <xdr:cNvPr id="670" name="直線コネクタ 669"/>
        <xdr:cNvCxnSpPr/>
      </xdr:nvCxnSpPr>
      <xdr:spPr>
        <a:xfrm>
          <a:off x="12814300" y="14015086"/>
          <a:ext cx="889000" cy="19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126382</xdr:rowOff>
    </xdr:from>
    <xdr:ext cx="405111" cy="259045"/>
    <xdr:sp macro="" textlink="">
      <xdr:nvSpPr>
        <xdr:cNvPr id="675" name="n_1mainValue【児童館】&#10;有形固定資産減価償却率"/>
        <xdr:cNvSpPr txBox="1"/>
      </xdr:nvSpPr>
      <xdr:spPr>
        <a:xfrm>
          <a:off x="15266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95902</xdr:rowOff>
    </xdr:from>
    <xdr:ext cx="405111" cy="259045"/>
    <xdr:sp macro="" textlink="">
      <xdr:nvSpPr>
        <xdr:cNvPr id="676" name="n_2mainValue【児童館】&#10;有形固定資産減価償却率"/>
        <xdr:cNvSpPr txBox="1"/>
      </xdr:nvSpPr>
      <xdr:spPr>
        <a:xfrm>
          <a:off x="14389744" y="1398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44466</xdr:rowOff>
    </xdr:from>
    <xdr:ext cx="405111" cy="259045"/>
    <xdr:sp macro="" textlink="">
      <xdr:nvSpPr>
        <xdr:cNvPr id="677" name="n_3mainValue【児童館】&#10;有形固定資産減価償却率"/>
        <xdr:cNvSpPr txBox="1"/>
      </xdr:nvSpPr>
      <xdr:spPr>
        <a:xfrm>
          <a:off x="13500744" y="1393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23513</xdr:rowOff>
    </xdr:from>
    <xdr:ext cx="405111" cy="259045"/>
    <xdr:sp macro="" textlink="">
      <xdr:nvSpPr>
        <xdr:cNvPr id="678" name="n_4mainValue【児童館】&#10;有形固定資産減価償却率"/>
        <xdr:cNvSpPr txBox="1"/>
      </xdr:nvSpPr>
      <xdr:spPr>
        <a:xfrm>
          <a:off x="12611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macro="" textlink="">
      <xdr:nvSpPr>
        <xdr:cNvPr id="720" name="楕円 719"/>
        <xdr:cNvSpPr/>
      </xdr:nvSpPr>
      <xdr:spPr>
        <a:xfrm>
          <a:off x="221107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112684</xdr:rowOff>
    </xdr:from>
    <xdr:ext cx="469744" cy="259045"/>
    <xdr:sp macro="" textlink="">
      <xdr:nvSpPr>
        <xdr:cNvPr id="721" name="【児童館】&#10;一人当たり面積該当値テキスト"/>
        <xdr:cNvSpPr txBox="1"/>
      </xdr:nvSpPr>
      <xdr:spPr>
        <a:xfrm>
          <a:off x="22199600"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150586</xdr:rowOff>
    </xdr:from>
    <xdr:to>
      <xdr:col>112</xdr:col>
      <xdr:colOff>38100</xdr:colOff>
      <xdr:row>85</xdr:row>
      <xdr:rowOff>80736</xdr:rowOff>
    </xdr:to>
    <xdr:sp macro="" textlink="">
      <xdr:nvSpPr>
        <xdr:cNvPr id="722" name="楕円 721"/>
        <xdr:cNvSpPr/>
      </xdr:nvSpPr>
      <xdr:spPr>
        <a:xfrm>
          <a:off x="21272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13607</xdr:rowOff>
    </xdr:from>
    <xdr:to>
      <xdr:col>116</xdr:col>
      <xdr:colOff>63500</xdr:colOff>
      <xdr:row>85</xdr:row>
      <xdr:rowOff>29936</xdr:rowOff>
    </xdr:to>
    <xdr:cxnSp macro="">
      <xdr:nvCxnSpPr>
        <xdr:cNvPr id="723" name="直線コネクタ 722"/>
        <xdr:cNvCxnSpPr/>
      </xdr:nvCxnSpPr>
      <xdr:spPr>
        <a:xfrm flipV="1">
          <a:off x="21323300" y="1458685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150586</xdr:rowOff>
    </xdr:from>
    <xdr:to>
      <xdr:col>107</xdr:col>
      <xdr:colOff>101600</xdr:colOff>
      <xdr:row>85</xdr:row>
      <xdr:rowOff>80736</xdr:rowOff>
    </xdr:to>
    <xdr:sp macro="" textlink="">
      <xdr:nvSpPr>
        <xdr:cNvPr id="724" name="楕円 723"/>
        <xdr:cNvSpPr/>
      </xdr:nvSpPr>
      <xdr:spPr>
        <a:xfrm>
          <a:off x="20383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29936</xdr:rowOff>
    </xdr:from>
    <xdr:to>
      <xdr:col>111</xdr:col>
      <xdr:colOff>177800</xdr:colOff>
      <xdr:row>85</xdr:row>
      <xdr:rowOff>29936</xdr:rowOff>
    </xdr:to>
    <xdr:cxnSp macro="">
      <xdr:nvCxnSpPr>
        <xdr:cNvPr id="725" name="直線コネクタ 724"/>
        <xdr:cNvCxnSpPr/>
      </xdr:nvCxnSpPr>
      <xdr:spPr>
        <a:xfrm>
          <a:off x="20434300" y="1460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150586</xdr:rowOff>
    </xdr:from>
    <xdr:to>
      <xdr:col>102</xdr:col>
      <xdr:colOff>165100</xdr:colOff>
      <xdr:row>85</xdr:row>
      <xdr:rowOff>80736</xdr:rowOff>
    </xdr:to>
    <xdr:sp macro="" textlink="">
      <xdr:nvSpPr>
        <xdr:cNvPr id="726" name="楕円 725"/>
        <xdr:cNvSpPr/>
      </xdr:nvSpPr>
      <xdr:spPr>
        <a:xfrm>
          <a:off x="19494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29936</xdr:rowOff>
    </xdr:from>
    <xdr:to>
      <xdr:col>107</xdr:col>
      <xdr:colOff>50800</xdr:colOff>
      <xdr:row>85</xdr:row>
      <xdr:rowOff>29936</xdr:rowOff>
    </xdr:to>
    <xdr:cxnSp macro="">
      <xdr:nvCxnSpPr>
        <xdr:cNvPr id="727" name="直線コネクタ 726"/>
        <xdr:cNvCxnSpPr/>
      </xdr:nvCxnSpPr>
      <xdr:spPr>
        <a:xfrm>
          <a:off x="19545300" y="1460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28" name="楕円 727"/>
        <xdr:cNvSpPr/>
      </xdr:nvSpPr>
      <xdr:spPr>
        <a:xfrm>
          <a:off x="18605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xdr:rowOff>
    </xdr:from>
    <xdr:to>
      <xdr:col>102</xdr:col>
      <xdr:colOff>114300</xdr:colOff>
      <xdr:row>85</xdr:row>
      <xdr:rowOff>29936</xdr:rowOff>
    </xdr:to>
    <xdr:cxnSp macro="">
      <xdr:nvCxnSpPr>
        <xdr:cNvPr id="729" name="直線コネクタ 728"/>
        <xdr:cNvCxnSpPr/>
      </xdr:nvCxnSpPr>
      <xdr:spPr>
        <a:xfrm>
          <a:off x="18656300" y="145868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71863</xdr:rowOff>
    </xdr:from>
    <xdr:ext cx="469744" cy="259045"/>
    <xdr:sp macro="" textlink="">
      <xdr:nvSpPr>
        <xdr:cNvPr id="734" name="n_1mainValue【児童館】&#10;一人当たり面積"/>
        <xdr:cNvSpPr txBox="1"/>
      </xdr:nvSpPr>
      <xdr:spPr>
        <a:xfrm>
          <a:off x="210757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71863</xdr:rowOff>
    </xdr:from>
    <xdr:ext cx="469744" cy="259045"/>
    <xdr:sp macro="" textlink="">
      <xdr:nvSpPr>
        <xdr:cNvPr id="735" name="n_2mainValue【児童館】&#10;一人当たり面積"/>
        <xdr:cNvSpPr txBox="1"/>
      </xdr:nvSpPr>
      <xdr:spPr>
        <a:xfrm>
          <a:off x="201994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71863</xdr:rowOff>
    </xdr:from>
    <xdr:ext cx="469744" cy="259045"/>
    <xdr:sp macro="" textlink="">
      <xdr:nvSpPr>
        <xdr:cNvPr id="736" name="n_3mainValue【児童館】&#10;一人当たり面積"/>
        <xdr:cNvSpPr txBox="1"/>
      </xdr:nvSpPr>
      <xdr:spPr>
        <a:xfrm>
          <a:off x="193104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55534</xdr:rowOff>
    </xdr:from>
    <xdr:ext cx="469744" cy="259045"/>
    <xdr:sp macro="" textlink="">
      <xdr:nvSpPr>
        <xdr:cNvPr id="737" name="n_4mainValue【児童館】&#10;一人当たり面積"/>
        <xdr:cNvSpPr txBox="1"/>
      </xdr:nvSpPr>
      <xdr:spPr>
        <a:xfrm>
          <a:off x="18421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公民館】&#10;有形固定資産減価償却率平均値テキスト"/>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158750</xdr:rowOff>
    </xdr:from>
    <xdr:to>
      <xdr:col>85</xdr:col>
      <xdr:colOff>177800</xdr:colOff>
      <xdr:row>106</xdr:row>
      <xdr:rowOff>88900</xdr:rowOff>
    </xdr:to>
    <xdr:sp macro="" textlink="">
      <xdr:nvSpPr>
        <xdr:cNvPr id="778" name="楕円 777"/>
        <xdr:cNvSpPr/>
      </xdr:nvSpPr>
      <xdr:spPr>
        <a:xfrm>
          <a:off x="162687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137177</xdr:rowOff>
    </xdr:from>
    <xdr:ext cx="405111" cy="259045"/>
    <xdr:sp macro="" textlink="">
      <xdr:nvSpPr>
        <xdr:cNvPr id="779" name="【公民館】&#10;有形固定資産減価償却率該当値テキスト"/>
        <xdr:cNvSpPr txBox="1"/>
      </xdr:nvSpPr>
      <xdr:spPr>
        <a:xfrm>
          <a:off x="16357600"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84455</xdr:rowOff>
    </xdr:from>
    <xdr:to>
      <xdr:col>81</xdr:col>
      <xdr:colOff>101600</xdr:colOff>
      <xdr:row>107</xdr:row>
      <xdr:rowOff>14605</xdr:rowOff>
    </xdr:to>
    <xdr:sp macro="" textlink="">
      <xdr:nvSpPr>
        <xdr:cNvPr id="780" name="楕円 779"/>
        <xdr:cNvSpPr/>
      </xdr:nvSpPr>
      <xdr:spPr>
        <a:xfrm>
          <a:off x="15430500" y="182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38100</xdr:rowOff>
    </xdr:from>
    <xdr:to>
      <xdr:col>85</xdr:col>
      <xdr:colOff>127000</xdr:colOff>
      <xdr:row>106</xdr:row>
      <xdr:rowOff>135255</xdr:rowOff>
    </xdr:to>
    <xdr:cxnSp macro="">
      <xdr:nvCxnSpPr>
        <xdr:cNvPr id="781" name="直線コネクタ 780"/>
        <xdr:cNvCxnSpPr/>
      </xdr:nvCxnSpPr>
      <xdr:spPr>
        <a:xfrm flipV="1">
          <a:off x="15481300" y="18211800"/>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42545</xdr:rowOff>
    </xdr:from>
    <xdr:to>
      <xdr:col>76</xdr:col>
      <xdr:colOff>165100</xdr:colOff>
      <xdr:row>106</xdr:row>
      <xdr:rowOff>144145</xdr:rowOff>
    </xdr:to>
    <xdr:sp macro="" textlink="">
      <xdr:nvSpPr>
        <xdr:cNvPr id="782" name="楕円 781"/>
        <xdr:cNvSpPr/>
      </xdr:nvSpPr>
      <xdr:spPr>
        <a:xfrm>
          <a:off x="145415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93345</xdr:rowOff>
    </xdr:from>
    <xdr:to>
      <xdr:col>81</xdr:col>
      <xdr:colOff>50800</xdr:colOff>
      <xdr:row>106</xdr:row>
      <xdr:rowOff>135255</xdr:rowOff>
    </xdr:to>
    <xdr:cxnSp macro="">
      <xdr:nvCxnSpPr>
        <xdr:cNvPr id="783" name="直線コネクタ 782"/>
        <xdr:cNvCxnSpPr/>
      </xdr:nvCxnSpPr>
      <xdr:spPr>
        <a:xfrm>
          <a:off x="14592300" y="182670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170180</xdr:rowOff>
    </xdr:from>
    <xdr:to>
      <xdr:col>72</xdr:col>
      <xdr:colOff>38100</xdr:colOff>
      <xdr:row>106</xdr:row>
      <xdr:rowOff>100330</xdr:rowOff>
    </xdr:to>
    <xdr:sp macro="" textlink="">
      <xdr:nvSpPr>
        <xdr:cNvPr id="784" name="楕円 783"/>
        <xdr:cNvSpPr/>
      </xdr:nvSpPr>
      <xdr:spPr>
        <a:xfrm>
          <a:off x="13652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49530</xdr:rowOff>
    </xdr:from>
    <xdr:to>
      <xdr:col>76</xdr:col>
      <xdr:colOff>114300</xdr:colOff>
      <xdr:row>106</xdr:row>
      <xdr:rowOff>93345</xdr:rowOff>
    </xdr:to>
    <xdr:cxnSp macro="">
      <xdr:nvCxnSpPr>
        <xdr:cNvPr id="785" name="直線コネクタ 784"/>
        <xdr:cNvCxnSpPr/>
      </xdr:nvCxnSpPr>
      <xdr:spPr>
        <a:xfrm>
          <a:off x="13703300" y="182232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133986</xdr:rowOff>
    </xdr:from>
    <xdr:to>
      <xdr:col>67</xdr:col>
      <xdr:colOff>101600</xdr:colOff>
      <xdr:row>106</xdr:row>
      <xdr:rowOff>64136</xdr:rowOff>
    </xdr:to>
    <xdr:sp macro="" textlink="">
      <xdr:nvSpPr>
        <xdr:cNvPr id="786" name="楕円 785"/>
        <xdr:cNvSpPr/>
      </xdr:nvSpPr>
      <xdr:spPr>
        <a:xfrm>
          <a:off x="12763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13336</xdr:rowOff>
    </xdr:from>
    <xdr:to>
      <xdr:col>71</xdr:col>
      <xdr:colOff>177800</xdr:colOff>
      <xdr:row>106</xdr:row>
      <xdr:rowOff>49530</xdr:rowOff>
    </xdr:to>
    <xdr:cxnSp macro="">
      <xdr:nvCxnSpPr>
        <xdr:cNvPr id="787" name="直線コネクタ 786"/>
        <xdr:cNvCxnSpPr/>
      </xdr:nvCxnSpPr>
      <xdr:spPr>
        <a:xfrm>
          <a:off x="12814300" y="181870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8" name="n_1aveValue【公民館】&#10;有形固定資産減価償却率"/>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0" name="n_3aveValue【公民館】&#10;有形固定資産減価償却率"/>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1" name="n_4aveValue【公民館】&#10;有形固定資産減価償却率"/>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5732</xdr:rowOff>
    </xdr:from>
    <xdr:ext cx="405111" cy="259045"/>
    <xdr:sp macro="" textlink="">
      <xdr:nvSpPr>
        <xdr:cNvPr id="792" name="n_1mainValue【公民館】&#10;有形固定資産減価償却率"/>
        <xdr:cNvSpPr txBox="1"/>
      </xdr:nvSpPr>
      <xdr:spPr>
        <a:xfrm>
          <a:off x="15266044" y="183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135272</xdr:rowOff>
    </xdr:from>
    <xdr:ext cx="405111" cy="259045"/>
    <xdr:sp macro="" textlink="">
      <xdr:nvSpPr>
        <xdr:cNvPr id="793" name="n_2mainValue【公民館】&#10;有形固定資産減価償却率"/>
        <xdr:cNvSpPr txBox="1"/>
      </xdr:nvSpPr>
      <xdr:spPr>
        <a:xfrm>
          <a:off x="14389744" y="1830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91457</xdr:rowOff>
    </xdr:from>
    <xdr:ext cx="405111" cy="259045"/>
    <xdr:sp macro="" textlink="">
      <xdr:nvSpPr>
        <xdr:cNvPr id="794" name="n_3mainValue【公民館】&#10;有形固定資産減価償却率"/>
        <xdr:cNvSpPr txBox="1"/>
      </xdr:nvSpPr>
      <xdr:spPr>
        <a:xfrm>
          <a:off x="13500744" y="1826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55263</xdr:rowOff>
    </xdr:from>
    <xdr:ext cx="405111" cy="259045"/>
    <xdr:sp macro="" textlink="">
      <xdr:nvSpPr>
        <xdr:cNvPr id="795" name="n_4mainValue【公民館】&#10;有形固定資産減価償却率"/>
        <xdr:cNvSpPr txBox="1"/>
      </xdr:nvSpPr>
      <xdr:spPr>
        <a:xfrm>
          <a:off x="12611744" y="1822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2" name="【公民館】&#10;一人当たり面積平均値テキスト"/>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137413</xdr:rowOff>
    </xdr:from>
    <xdr:to>
      <xdr:col>116</xdr:col>
      <xdr:colOff>114300</xdr:colOff>
      <xdr:row>105</xdr:row>
      <xdr:rowOff>67563</xdr:rowOff>
    </xdr:to>
    <xdr:sp macro="" textlink="">
      <xdr:nvSpPr>
        <xdr:cNvPr id="833" name="楕円 832"/>
        <xdr:cNvSpPr/>
      </xdr:nvSpPr>
      <xdr:spPr>
        <a:xfrm>
          <a:off x="22110700" y="1796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160290</xdr:rowOff>
    </xdr:from>
    <xdr:ext cx="469744" cy="259045"/>
    <xdr:sp macro="" textlink="">
      <xdr:nvSpPr>
        <xdr:cNvPr id="834" name="【公民館】&#10;一人当たり面積該当値テキスト"/>
        <xdr:cNvSpPr txBox="1"/>
      </xdr:nvSpPr>
      <xdr:spPr>
        <a:xfrm>
          <a:off x="22199600" y="1781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144272</xdr:rowOff>
    </xdr:from>
    <xdr:to>
      <xdr:col>112</xdr:col>
      <xdr:colOff>38100</xdr:colOff>
      <xdr:row>105</xdr:row>
      <xdr:rowOff>74422</xdr:rowOff>
    </xdr:to>
    <xdr:sp macro="" textlink="">
      <xdr:nvSpPr>
        <xdr:cNvPr id="835" name="楕円 834"/>
        <xdr:cNvSpPr/>
      </xdr:nvSpPr>
      <xdr:spPr>
        <a:xfrm>
          <a:off x="21272500" y="1797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16763</xdr:rowOff>
    </xdr:from>
    <xdr:to>
      <xdr:col>116</xdr:col>
      <xdr:colOff>63500</xdr:colOff>
      <xdr:row>105</xdr:row>
      <xdr:rowOff>23622</xdr:rowOff>
    </xdr:to>
    <xdr:cxnSp macro="">
      <xdr:nvCxnSpPr>
        <xdr:cNvPr id="836" name="直線コネクタ 835"/>
        <xdr:cNvCxnSpPr/>
      </xdr:nvCxnSpPr>
      <xdr:spPr>
        <a:xfrm flipV="1">
          <a:off x="21323300" y="18019013"/>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151130</xdr:rowOff>
    </xdr:from>
    <xdr:to>
      <xdr:col>107</xdr:col>
      <xdr:colOff>101600</xdr:colOff>
      <xdr:row>105</xdr:row>
      <xdr:rowOff>81280</xdr:rowOff>
    </xdr:to>
    <xdr:sp macro="" textlink="">
      <xdr:nvSpPr>
        <xdr:cNvPr id="837" name="楕円 836"/>
        <xdr:cNvSpPr/>
      </xdr:nvSpPr>
      <xdr:spPr>
        <a:xfrm>
          <a:off x="20383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23622</xdr:rowOff>
    </xdr:from>
    <xdr:to>
      <xdr:col>111</xdr:col>
      <xdr:colOff>177800</xdr:colOff>
      <xdr:row>105</xdr:row>
      <xdr:rowOff>30480</xdr:rowOff>
    </xdr:to>
    <xdr:cxnSp macro="">
      <xdr:nvCxnSpPr>
        <xdr:cNvPr id="838" name="直線コネクタ 837"/>
        <xdr:cNvCxnSpPr/>
      </xdr:nvCxnSpPr>
      <xdr:spPr>
        <a:xfrm flipV="1">
          <a:off x="20434300" y="1802587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39" name="楕円 838"/>
        <xdr:cNvSpPr/>
      </xdr:nvSpPr>
      <xdr:spPr>
        <a:xfrm>
          <a:off x="19494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30480</xdr:rowOff>
    </xdr:from>
    <xdr:to>
      <xdr:col>107</xdr:col>
      <xdr:colOff>50800</xdr:colOff>
      <xdr:row>106</xdr:row>
      <xdr:rowOff>7620</xdr:rowOff>
    </xdr:to>
    <xdr:cxnSp macro="">
      <xdr:nvCxnSpPr>
        <xdr:cNvPr id="840" name="直線コネクタ 839"/>
        <xdr:cNvCxnSpPr/>
      </xdr:nvCxnSpPr>
      <xdr:spPr>
        <a:xfrm flipV="1">
          <a:off x="19545300" y="1803273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135128</xdr:rowOff>
    </xdr:from>
    <xdr:to>
      <xdr:col>98</xdr:col>
      <xdr:colOff>38100</xdr:colOff>
      <xdr:row>106</xdr:row>
      <xdr:rowOff>65278</xdr:rowOff>
    </xdr:to>
    <xdr:sp macro="" textlink="">
      <xdr:nvSpPr>
        <xdr:cNvPr id="841" name="楕円 840"/>
        <xdr:cNvSpPr/>
      </xdr:nvSpPr>
      <xdr:spPr>
        <a:xfrm>
          <a:off x="18605500" y="1813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14478</xdr:rowOff>
    </xdr:to>
    <xdr:cxnSp macro="">
      <xdr:nvCxnSpPr>
        <xdr:cNvPr id="842" name="直線コネクタ 841"/>
        <xdr:cNvCxnSpPr/>
      </xdr:nvCxnSpPr>
      <xdr:spPr>
        <a:xfrm flipV="1">
          <a:off x="18656300" y="1818132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3" name="n_1aveValue【公民館】&#10;一人当たり面積"/>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4" name="n_2aveValue【公民館】&#10;一人当たり面積"/>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5" name="n_3aveValue【公民館】&#10;一人当たり面積"/>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6" name="n_4aveValue【公民館】&#10;一人当たり面積"/>
        <xdr:cNvSpPr txBox="1"/>
      </xdr:nvSpPr>
      <xdr:spPr>
        <a:xfrm>
          <a:off x="18421427" y="1831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90949</xdr:rowOff>
    </xdr:from>
    <xdr:ext cx="469744" cy="259045"/>
    <xdr:sp macro="" textlink="">
      <xdr:nvSpPr>
        <xdr:cNvPr id="847" name="n_1mainValue【公民館】&#10;一人当たり面積"/>
        <xdr:cNvSpPr txBox="1"/>
      </xdr:nvSpPr>
      <xdr:spPr>
        <a:xfrm>
          <a:off x="21075727" y="1775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97807</xdr:rowOff>
    </xdr:from>
    <xdr:ext cx="469744" cy="259045"/>
    <xdr:sp macro="" textlink="">
      <xdr:nvSpPr>
        <xdr:cNvPr id="848" name="n_2mainValue【公民館】&#10;一人当たり面積"/>
        <xdr:cNvSpPr txBox="1"/>
      </xdr:nvSpPr>
      <xdr:spPr>
        <a:xfrm>
          <a:off x="20199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849" name="n_3mainValue【公民館】&#10;一人当たり面積"/>
        <xdr:cNvSpPr txBox="1"/>
      </xdr:nvSpPr>
      <xdr:spPr>
        <a:xfrm>
          <a:off x="19310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81805</xdr:rowOff>
    </xdr:from>
    <xdr:ext cx="469744" cy="259045"/>
    <xdr:sp macro="" textlink="">
      <xdr:nvSpPr>
        <xdr:cNvPr id="850" name="n_4mainValue【公民館】&#10;一人当たり面積"/>
        <xdr:cNvSpPr txBox="1"/>
      </xdr:nvSpPr>
      <xdr:spPr>
        <a:xfrm>
          <a:off x="184214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類似団体と比較して、有形固定資産減価償却率が高くなっている施設は、橋りょう・トンネル、公営住宅、認定こども園・幼稚園・保育所、学校施設、児童館、公民館である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。市有施設の半数以上が昭和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年度にかけて建設されたものであり、特に公営住宅については昭和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年代から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年代にかけて建設されたものが多いことから、有形固定資産減価償却率が高くなっている。学校施設については、令和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年度からの方針を定めた学校規模適正配置計画に基づき、大規模改修や統廃合などの老朽化対策を進める。また、令和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類似団体内平均を超える結果となった橋りょう・トンネルは長寿命化修繕計画を策定しており、この計画に基づき適切な維持管理を行い、社会資本ストックとして、橋りょう・トンネル全体のライフサイクルコストの縮減と維持管理費の平準化を図っていく。</a:t>
          </a:r>
        </a:p>
        <a:p>
          <a:r>
            <a:rPr kumimoji="1" lang="ja-JP" altLang="en-US" sz="1300">
              <a:latin typeface="ＭＳ Ｐゴシック" panose="020B0600070205080204" pitchFamily="50" charset="-128"/>
              <a:ea typeface="ＭＳ Ｐゴシック" panose="020B0600070205080204" pitchFamily="50" charset="-128"/>
            </a:rPr>
            <a:t>　類似団体と比較して、全体的に一人当たり延長・面積の数値がほとんどの施設で上回っているが、これは中津川市が他市に比べて広い市域を抱えているため、適切な行政サービスを行うためやむを得ない部分であると考える。しかしながら老朽化が進む全ての施設を維持管理することは難しいため、人口減少、少子化等の社会情勢を鑑みた適切な行政サービスとなるように市有財産（施設）運用管理マスタープラン等に基づき、計画的な維持保全と用途廃止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岐阜県中津川市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73,535
70,993
676.45
51,242,830
44,898,346
4,760,941
24,544,160
33,445,086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72753</xdr:rowOff>
    </xdr:from>
    <xdr:to>
      <xdr:col>24</xdr:col>
      <xdr:colOff>114300</xdr:colOff>
      <xdr:row>34</xdr:row>
      <xdr:rowOff>2903</xdr:rowOff>
    </xdr:to>
    <xdr:sp macro="" textlink="">
      <xdr:nvSpPr>
        <xdr:cNvPr id="74" name="楕円 73"/>
        <xdr:cNvSpPr/>
      </xdr:nvSpPr>
      <xdr:spPr>
        <a:xfrm>
          <a:off x="4584700" y="573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15983</xdr:rowOff>
    </xdr:from>
    <xdr:ext cx="340478" cy="259045"/>
    <xdr:sp macro="" textlink="">
      <xdr:nvSpPr>
        <xdr:cNvPr id="75" name="【図書館】&#10;有形固定資産減価償却率該当値テキスト"/>
        <xdr:cNvSpPr txBox="1"/>
      </xdr:nvSpPr>
      <xdr:spPr>
        <a:xfrm>
          <a:off x="4673600" y="5673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5806</xdr:rowOff>
    </xdr:from>
    <xdr:to>
      <xdr:col>20</xdr:col>
      <xdr:colOff>38100</xdr:colOff>
      <xdr:row>33</xdr:row>
      <xdr:rowOff>107406</xdr:rowOff>
    </xdr:to>
    <xdr:sp macro="" textlink="">
      <xdr:nvSpPr>
        <xdr:cNvPr id="76" name="楕円 75"/>
        <xdr:cNvSpPr/>
      </xdr:nvSpPr>
      <xdr:spPr>
        <a:xfrm>
          <a:off x="3746500" y="566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56606</xdr:rowOff>
    </xdr:from>
    <xdr:to>
      <xdr:col>24</xdr:col>
      <xdr:colOff>63500</xdr:colOff>
      <xdr:row>33</xdr:row>
      <xdr:rowOff>123553</xdr:rowOff>
    </xdr:to>
    <xdr:cxnSp macro="">
      <xdr:nvCxnSpPr>
        <xdr:cNvPr id="77" name="直線コネクタ 76"/>
        <xdr:cNvCxnSpPr/>
      </xdr:nvCxnSpPr>
      <xdr:spPr>
        <a:xfrm>
          <a:off x="3797300" y="5714456"/>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103777</xdr:rowOff>
    </xdr:from>
    <xdr:to>
      <xdr:col>15</xdr:col>
      <xdr:colOff>101600</xdr:colOff>
      <xdr:row>41</xdr:row>
      <xdr:rowOff>33927</xdr:rowOff>
    </xdr:to>
    <xdr:sp macro="" textlink="">
      <xdr:nvSpPr>
        <xdr:cNvPr id="78" name="楕円 77"/>
        <xdr:cNvSpPr/>
      </xdr:nvSpPr>
      <xdr:spPr>
        <a:xfrm>
          <a:off x="2857500" y="696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56606</xdr:rowOff>
    </xdr:from>
    <xdr:to>
      <xdr:col>19</xdr:col>
      <xdr:colOff>177800</xdr:colOff>
      <xdr:row>40</xdr:row>
      <xdr:rowOff>154577</xdr:rowOff>
    </xdr:to>
    <xdr:cxnSp macro="">
      <xdr:nvCxnSpPr>
        <xdr:cNvPr id="79" name="直線コネクタ 78"/>
        <xdr:cNvCxnSpPr/>
      </xdr:nvCxnSpPr>
      <xdr:spPr>
        <a:xfrm flipV="1">
          <a:off x="2908300" y="5714456"/>
          <a:ext cx="889000" cy="129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69487</xdr:rowOff>
    </xdr:from>
    <xdr:to>
      <xdr:col>10</xdr:col>
      <xdr:colOff>165100</xdr:colOff>
      <xdr:row>40</xdr:row>
      <xdr:rowOff>171087</xdr:rowOff>
    </xdr:to>
    <xdr:sp macro="" textlink="">
      <xdr:nvSpPr>
        <xdr:cNvPr id="80" name="楕円 79"/>
        <xdr:cNvSpPr/>
      </xdr:nvSpPr>
      <xdr:spPr>
        <a:xfrm>
          <a:off x="1968500" y="692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120287</xdr:rowOff>
    </xdr:from>
    <xdr:to>
      <xdr:col>15</xdr:col>
      <xdr:colOff>50800</xdr:colOff>
      <xdr:row>40</xdr:row>
      <xdr:rowOff>154577</xdr:rowOff>
    </xdr:to>
    <xdr:cxnSp macro="">
      <xdr:nvCxnSpPr>
        <xdr:cNvPr id="81" name="直線コネクタ 80"/>
        <xdr:cNvCxnSpPr/>
      </xdr:nvCxnSpPr>
      <xdr:spPr>
        <a:xfrm>
          <a:off x="2019300" y="697828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35197</xdr:rowOff>
    </xdr:from>
    <xdr:to>
      <xdr:col>6</xdr:col>
      <xdr:colOff>38100</xdr:colOff>
      <xdr:row>40</xdr:row>
      <xdr:rowOff>136797</xdr:rowOff>
    </xdr:to>
    <xdr:sp macro="" textlink="">
      <xdr:nvSpPr>
        <xdr:cNvPr id="82" name="楕円 81"/>
        <xdr:cNvSpPr/>
      </xdr:nvSpPr>
      <xdr:spPr>
        <a:xfrm>
          <a:off x="1079500" y="68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85997</xdr:rowOff>
    </xdr:from>
    <xdr:to>
      <xdr:col>10</xdr:col>
      <xdr:colOff>114300</xdr:colOff>
      <xdr:row>40</xdr:row>
      <xdr:rowOff>120287</xdr:rowOff>
    </xdr:to>
    <xdr:cxnSp macro="">
      <xdr:nvCxnSpPr>
        <xdr:cNvPr id="83" name="直線コネクタ 82"/>
        <xdr:cNvCxnSpPr/>
      </xdr:nvCxnSpPr>
      <xdr:spPr>
        <a:xfrm>
          <a:off x="1130300" y="694399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xdr:cNvSpPr txBox="1"/>
      </xdr:nvSpPr>
      <xdr:spPr>
        <a:xfrm>
          <a:off x="35820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31</xdr:row>
      <xdr:rowOff>123933</xdr:rowOff>
    </xdr:from>
    <xdr:ext cx="340478" cy="259045"/>
    <xdr:sp macro="" textlink="">
      <xdr:nvSpPr>
        <xdr:cNvPr id="88" name="n_1mainValue【図書館】&#10;有形固定資産減価償却率"/>
        <xdr:cNvSpPr txBox="1"/>
      </xdr:nvSpPr>
      <xdr:spPr>
        <a:xfrm>
          <a:off x="3614361" y="54388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25054</xdr:rowOff>
    </xdr:from>
    <xdr:ext cx="405111" cy="259045"/>
    <xdr:sp macro="" textlink="">
      <xdr:nvSpPr>
        <xdr:cNvPr id="89" name="n_2mainValue【図書館】&#10;有形固定資産減価償却率"/>
        <xdr:cNvSpPr txBox="1"/>
      </xdr:nvSpPr>
      <xdr:spPr>
        <a:xfrm>
          <a:off x="2705744" y="705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162214</xdr:rowOff>
    </xdr:from>
    <xdr:ext cx="405111" cy="259045"/>
    <xdr:sp macro="" textlink="">
      <xdr:nvSpPr>
        <xdr:cNvPr id="90" name="n_3mainValue【図書館】&#10;有形固定資産減価償却率"/>
        <xdr:cNvSpPr txBox="1"/>
      </xdr:nvSpPr>
      <xdr:spPr>
        <a:xfrm>
          <a:off x="1816744" y="702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127924</xdr:rowOff>
    </xdr:from>
    <xdr:ext cx="405111" cy="259045"/>
    <xdr:sp macro="" textlink="">
      <xdr:nvSpPr>
        <xdr:cNvPr id="91" name="n_4mainValue【図書館】&#10;有形固定資産減価償却率"/>
        <xdr:cNvSpPr txBox="1"/>
      </xdr:nvSpPr>
      <xdr:spPr>
        <a:xfrm>
          <a:off x="927744" y="698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131" name="楕円 130"/>
        <xdr:cNvSpPr/>
      </xdr:nvSpPr>
      <xdr:spPr>
        <a:xfrm>
          <a:off x="10426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168927</xdr:rowOff>
    </xdr:from>
    <xdr:ext cx="469744" cy="259045"/>
    <xdr:sp macro="" textlink="">
      <xdr:nvSpPr>
        <xdr:cNvPr id="132" name="【図書館】&#10;一人当たり面積該当値テキスト"/>
        <xdr:cNvSpPr txBox="1"/>
      </xdr:nvSpPr>
      <xdr:spPr>
        <a:xfrm>
          <a:off x="10515600"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158750</xdr:rowOff>
    </xdr:from>
    <xdr:to>
      <xdr:col>50</xdr:col>
      <xdr:colOff>165100</xdr:colOff>
      <xdr:row>38</xdr:row>
      <xdr:rowOff>88900</xdr:rowOff>
    </xdr:to>
    <xdr:sp macro="" textlink="">
      <xdr:nvSpPr>
        <xdr:cNvPr id="133" name="楕円 132"/>
        <xdr:cNvSpPr/>
      </xdr:nvSpPr>
      <xdr:spPr>
        <a:xfrm>
          <a:off x="9588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25400</xdr:rowOff>
    </xdr:from>
    <xdr:to>
      <xdr:col>55</xdr:col>
      <xdr:colOff>0</xdr:colOff>
      <xdr:row>38</xdr:row>
      <xdr:rowOff>38100</xdr:rowOff>
    </xdr:to>
    <xdr:cxnSp macro="">
      <xdr:nvCxnSpPr>
        <xdr:cNvPr id="134" name="直線コネクタ 133"/>
        <xdr:cNvCxnSpPr/>
      </xdr:nvCxnSpPr>
      <xdr:spPr>
        <a:xfrm flipV="1">
          <a:off x="9639300" y="6540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133350</xdr:rowOff>
    </xdr:from>
    <xdr:to>
      <xdr:col>46</xdr:col>
      <xdr:colOff>38100</xdr:colOff>
      <xdr:row>40</xdr:row>
      <xdr:rowOff>63500</xdr:rowOff>
    </xdr:to>
    <xdr:sp macro="" textlink="">
      <xdr:nvSpPr>
        <xdr:cNvPr id="135" name="楕円 134"/>
        <xdr:cNvSpPr/>
      </xdr:nvSpPr>
      <xdr:spPr>
        <a:xfrm>
          <a:off x="86995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38100</xdr:rowOff>
    </xdr:from>
    <xdr:to>
      <xdr:col>50</xdr:col>
      <xdr:colOff>114300</xdr:colOff>
      <xdr:row>40</xdr:row>
      <xdr:rowOff>12700</xdr:rowOff>
    </xdr:to>
    <xdr:cxnSp macro="">
      <xdr:nvCxnSpPr>
        <xdr:cNvPr id="136" name="直線コネクタ 135"/>
        <xdr:cNvCxnSpPr/>
      </xdr:nvCxnSpPr>
      <xdr:spPr>
        <a:xfrm flipV="1">
          <a:off x="8750300" y="6553200"/>
          <a:ext cx="889000" cy="31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133350</xdr:rowOff>
    </xdr:from>
    <xdr:to>
      <xdr:col>41</xdr:col>
      <xdr:colOff>101600</xdr:colOff>
      <xdr:row>40</xdr:row>
      <xdr:rowOff>63500</xdr:rowOff>
    </xdr:to>
    <xdr:sp macro="" textlink="">
      <xdr:nvSpPr>
        <xdr:cNvPr id="137" name="楕円 136"/>
        <xdr:cNvSpPr/>
      </xdr:nvSpPr>
      <xdr:spPr>
        <a:xfrm>
          <a:off x="78105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12700</xdr:rowOff>
    </xdr:from>
    <xdr:to>
      <xdr:col>45</xdr:col>
      <xdr:colOff>177800</xdr:colOff>
      <xdr:row>40</xdr:row>
      <xdr:rowOff>12700</xdr:rowOff>
    </xdr:to>
    <xdr:cxnSp macro="">
      <xdr:nvCxnSpPr>
        <xdr:cNvPr id="138" name="直線コネクタ 137"/>
        <xdr:cNvCxnSpPr/>
      </xdr:nvCxnSpPr>
      <xdr:spPr>
        <a:xfrm>
          <a:off x="7861300" y="687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39" name="楕円 138"/>
        <xdr:cNvSpPr/>
      </xdr:nvSpPr>
      <xdr:spPr>
        <a:xfrm>
          <a:off x="69215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12700</xdr:rowOff>
    </xdr:from>
    <xdr:to>
      <xdr:col>41</xdr:col>
      <xdr:colOff>50800</xdr:colOff>
      <xdr:row>40</xdr:row>
      <xdr:rowOff>12700</xdr:rowOff>
    </xdr:to>
    <xdr:cxnSp macro="">
      <xdr:nvCxnSpPr>
        <xdr:cNvPr id="140" name="直線コネクタ 139"/>
        <xdr:cNvCxnSpPr/>
      </xdr:nvCxnSpPr>
      <xdr:spPr>
        <a:xfrm>
          <a:off x="6972300" y="687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105427</xdr:rowOff>
    </xdr:from>
    <xdr:ext cx="469744" cy="259045"/>
    <xdr:sp macro="" textlink="">
      <xdr:nvSpPr>
        <xdr:cNvPr id="145" name="n_1mainValue【図書館】&#10;一人当たり面積"/>
        <xdr:cNvSpPr txBox="1"/>
      </xdr:nvSpPr>
      <xdr:spPr>
        <a:xfrm>
          <a:off x="9391727"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54627</xdr:rowOff>
    </xdr:from>
    <xdr:ext cx="469744" cy="259045"/>
    <xdr:sp macro="" textlink="">
      <xdr:nvSpPr>
        <xdr:cNvPr id="146" name="n_2mainValue【図書館】&#10;一人当たり面積"/>
        <xdr:cNvSpPr txBox="1"/>
      </xdr:nvSpPr>
      <xdr:spPr>
        <a:xfrm>
          <a:off x="8515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7" name="n_3mainValue【図書館】&#10;一人当たり面積"/>
        <xdr:cNvSpPr txBox="1"/>
      </xdr:nvSpPr>
      <xdr:spPr>
        <a:xfrm>
          <a:off x="7626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8" name="n_4mainValue【図書館】&#10;一人当たり面積"/>
        <xdr:cNvSpPr txBox="1"/>
      </xdr:nvSpPr>
      <xdr:spPr>
        <a:xfrm>
          <a:off x="6737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139700</xdr:rowOff>
    </xdr:from>
    <xdr:to>
      <xdr:col>24</xdr:col>
      <xdr:colOff>114300</xdr:colOff>
      <xdr:row>60</xdr:row>
      <xdr:rowOff>69850</xdr:rowOff>
    </xdr:to>
    <xdr:sp macro="" textlink="">
      <xdr:nvSpPr>
        <xdr:cNvPr id="189" name="楕円 188"/>
        <xdr:cNvSpPr/>
      </xdr:nvSpPr>
      <xdr:spPr>
        <a:xfrm>
          <a:off x="45847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162577</xdr:rowOff>
    </xdr:from>
    <xdr:ext cx="405111" cy="259045"/>
    <xdr:sp macro="" textlink="">
      <xdr:nvSpPr>
        <xdr:cNvPr id="190" name="【体育館・プール】&#10;有形固定資産減価償却率該当値テキスト"/>
        <xdr:cNvSpPr txBox="1"/>
      </xdr:nvSpPr>
      <xdr:spPr>
        <a:xfrm>
          <a:off x="4673600" y="1010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109220</xdr:rowOff>
    </xdr:from>
    <xdr:to>
      <xdr:col>20</xdr:col>
      <xdr:colOff>38100</xdr:colOff>
      <xdr:row>60</xdr:row>
      <xdr:rowOff>39370</xdr:rowOff>
    </xdr:to>
    <xdr:sp macro="" textlink="">
      <xdr:nvSpPr>
        <xdr:cNvPr id="191" name="楕円 190"/>
        <xdr:cNvSpPr/>
      </xdr:nvSpPr>
      <xdr:spPr>
        <a:xfrm>
          <a:off x="3746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160020</xdr:rowOff>
    </xdr:from>
    <xdr:to>
      <xdr:col>24</xdr:col>
      <xdr:colOff>63500</xdr:colOff>
      <xdr:row>60</xdr:row>
      <xdr:rowOff>19050</xdr:rowOff>
    </xdr:to>
    <xdr:cxnSp macro="">
      <xdr:nvCxnSpPr>
        <xdr:cNvPr id="192" name="直線コネクタ 191"/>
        <xdr:cNvCxnSpPr/>
      </xdr:nvCxnSpPr>
      <xdr:spPr>
        <a:xfrm>
          <a:off x="3797300" y="102755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73025</xdr:rowOff>
    </xdr:from>
    <xdr:to>
      <xdr:col>15</xdr:col>
      <xdr:colOff>101600</xdr:colOff>
      <xdr:row>60</xdr:row>
      <xdr:rowOff>3175</xdr:rowOff>
    </xdr:to>
    <xdr:sp macro="" textlink="">
      <xdr:nvSpPr>
        <xdr:cNvPr id="193" name="楕円 192"/>
        <xdr:cNvSpPr/>
      </xdr:nvSpPr>
      <xdr:spPr>
        <a:xfrm>
          <a:off x="2857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123825</xdr:rowOff>
    </xdr:from>
    <xdr:to>
      <xdr:col>19</xdr:col>
      <xdr:colOff>177800</xdr:colOff>
      <xdr:row>59</xdr:row>
      <xdr:rowOff>160020</xdr:rowOff>
    </xdr:to>
    <xdr:cxnSp macro="">
      <xdr:nvCxnSpPr>
        <xdr:cNvPr id="194" name="直線コネクタ 193"/>
        <xdr:cNvCxnSpPr/>
      </xdr:nvCxnSpPr>
      <xdr:spPr>
        <a:xfrm>
          <a:off x="2908300" y="102393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25400</xdr:rowOff>
    </xdr:from>
    <xdr:to>
      <xdr:col>10</xdr:col>
      <xdr:colOff>165100</xdr:colOff>
      <xdr:row>59</xdr:row>
      <xdr:rowOff>127000</xdr:rowOff>
    </xdr:to>
    <xdr:sp macro="" textlink="">
      <xdr:nvSpPr>
        <xdr:cNvPr id="195" name="楕円 194"/>
        <xdr:cNvSpPr/>
      </xdr:nvSpPr>
      <xdr:spPr>
        <a:xfrm>
          <a:off x="1968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76200</xdr:rowOff>
    </xdr:from>
    <xdr:to>
      <xdr:col>15</xdr:col>
      <xdr:colOff>50800</xdr:colOff>
      <xdr:row>59</xdr:row>
      <xdr:rowOff>123825</xdr:rowOff>
    </xdr:to>
    <xdr:cxnSp macro="">
      <xdr:nvCxnSpPr>
        <xdr:cNvPr id="196" name="直線コネクタ 195"/>
        <xdr:cNvCxnSpPr/>
      </xdr:nvCxnSpPr>
      <xdr:spPr>
        <a:xfrm>
          <a:off x="2019300" y="101917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168275</xdr:rowOff>
    </xdr:from>
    <xdr:to>
      <xdr:col>6</xdr:col>
      <xdr:colOff>38100</xdr:colOff>
      <xdr:row>59</xdr:row>
      <xdr:rowOff>98425</xdr:rowOff>
    </xdr:to>
    <xdr:sp macro="" textlink="">
      <xdr:nvSpPr>
        <xdr:cNvPr id="197" name="楕円 196"/>
        <xdr:cNvSpPr/>
      </xdr:nvSpPr>
      <xdr:spPr>
        <a:xfrm>
          <a:off x="1079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47625</xdr:rowOff>
    </xdr:from>
    <xdr:to>
      <xdr:col>10</xdr:col>
      <xdr:colOff>114300</xdr:colOff>
      <xdr:row>59</xdr:row>
      <xdr:rowOff>76200</xdr:rowOff>
    </xdr:to>
    <xdr:cxnSp macro="">
      <xdr:nvCxnSpPr>
        <xdr:cNvPr id="198" name="直線コネクタ 197"/>
        <xdr:cNvCxnSpPr/>
      </xdr:nvCxnSpPr>
      <xdr:spPr>
        <a:xfrm>
          <a:off x="1130300" y="101631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55897</xdr:rowOff>
    </xdr:from>
    <xdr:ext cx="405111" cy="259045"/>
    <xdr:sp macro="" textlink="">
      <xdr:nvSpPr>
        <xdr:cNvPr id="203" name="n_1mainValue【体育館・プール】&#10;有形固定資産減価償却率"/>
        <xdr:cNvSpPr txBox="1"/>
      </xdr:nvSpPr>
      <xdr:spPr>
        <a:xfrm>
          <a:off x="35820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19702</xdr:rowOff>
    </xdr:from>
    <xdr:ext cx="405111" cy="259045"/>
    <xdr:sp macro="" textlink="">
      <xdr:nvSpPr>
        <xdr:cNvPr id="204" name="n_2mainValue【体育館・プール】&#10;有形固定資産減価償却率"/>
        <xdr:cNvSpPr txBox="1"/>
      </xdr:nvSpPr>
      <xdr:spPr>
        <a:xfrm>
          <a:off x="27057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143527</xdr:rowOff>
    </xdr:from>
    <xdr:ext cx="405111" cy="259045"/>
    <xdr:sp macro="" textlink="">
      <xdr:nvSpPr>
        <xdr:cNvPr id="205" name="n_3mainValue【体育館・プール】&#10;有形固定資産減価償却率"/>
        <xdr:cNvSpPr txBox="1"/>
      </xdr:nvSpPr>
      <xdr:spPr>
        <a:xfrm>
          <a:off x="1816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114952</xdr:rowOff>
    </xdr:from>
    <xdr:ext cx="405111" cy="259045"/>
    <xdr:sp macro="" textlink="">
      <xdr:nvSpPr>
        <xdr:cNvPr id="206" name="n_4mainValue【体育館・プール】&#10;有形固定資産減価償却率"/>
        <xdr:cNvSpPr txBox="1"/>
      </xdr:nvSpPr>
      <xdr:spPr>
        <a:xfrm>
          <a:off x="9277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158750</xdr:rowOff>
    </xdr:from>
    <xdr:to>
      <xdr:col>55</xdr:col>
      <xdr:colOff>50800</xdr:colOff>
      <xdr:row>62</xdr:row>
      <xdr:rowOff>88900</xdr:rowOff>
    </xdr:to>
    <xdr:sp macro="" textlink="">
      <xdr:nvSpPr>
        <xdr:cNvPr id="246" name="楕円 245"/>
        <xdr:cNvSpPr/>
      </xdr:nvSpPr>
      <xdr:spPr>
        <a:xfrm>
          <a:off x="10426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137177</xdr:rowOff>
    </xdr:from>
    <xdr:ext cx="469744" cy="259045"/>
    <xdr:sp macro="" textlink="">
      <xdr:nvSpPr>
        <xdr:cNvPr id="247" name="【体育館・プール】&#10;一人当たり面積該当値テキスト"/>
        <xdr:cNvSpPr txBox="1"/>
      </xdr:nvSpPr>
      <xdr:spPr>
        <a:xfrm>
          <a:off x="10515600"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164465</xdr:rowOff>
    </xdr:from>
    <xdr:to>
      <xdr:col>50</xdr:col>
      <xdr:colOff>165100</xdr:colOff>
      <xdr:row>62</xdr:row>
      <xdr:rowOff>94615</xdr:rowOff>
    </xdr:to>
    <xdr:sp macro="" textlink="">
      <xdr:nvSpPr>
        <xdr:cNvPr id="248" name="楕円 247"/>
        <xdr:cNvSpPr/>
      </xdr:nvSpPr>
      <xdr:spPr>
        <a:xfrm>
          <a:off x="9588500" y="1062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38100</xdr:rowOff>
    </xdr:from>
    <xdr:to>
      <xdr:col>55</xdr:col>
      <xdr:colOff>0</xdr:colOff>
      <xdr:row>62</xdr:row>
      <xdr:rowOff>43815</xdr:rowOff>
    </xdr:to>
    <xdr:cxnSp macro="">
      <xdr:nvCxnSpPr>
        <xdr:cNvPr id="249" name="直線コネクタ 248"/>
        <xdr:cNvCxnSpPr/>
      </xdr:nvCxnSpPr>
      <xdr:spPr>
        <a:xfrm flipV="1">
          <a:off x="9639300" y="1066800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168275</xdr:rowOff>
    </xdr:from>
    <xdr:to>
      <xdr:col>46</xdr:col>
      <xdr:colOff>38100</xdr:colOff>
      <xdr:row>62</xdr:row>
      <xdr:rowOff>98425</xdr:rowOff>
    </xdr:to>
    <xdr:sp macro="" textlink="">
      <xdr:nvSpPr>
        <xdr:cNvPr id="250" name="楕円 249"/>
        <xdr:cNvSpPr/>
      </xdr:nvSpPr>
      <xdr:spPr>
        <a:xfrm>
          <a:off x="86995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43815</xdr:rowOff>
    </xdr:from>
    <xdr:to>
      <xdr:col>50</xdr:col>
      <xdr:colOff>114300</xdr:colOff>
      <xdr:row>62</xdr:row>
      <xdr:rowOff>47625</xdr:rowOff>
    </xdr:to>
    <xdr:cxnSp macro="">
      <xdr:nvCxnSpPr>
        <xdr:cNvPr id="251" name="直線コネクタ 250"/>
        <xdr:cNvCxnSpPr/>
      </xdr:nvCxnSpPr>
      <xdr:spPr>
        <a:xfrm flipV="1">
          <a:off x="8750300" y="1067371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xdr:rowOff>
    </xdr:from>
    <xdr:to>
      <xdr:col>41</xdr:col>
      <xdr:colOff>101600</xdr:colOff>
      <xdr:row>62</xdr:row>
      <xdr:rowOff>102235</xdr:rowOff>
    </xdr:to>
    <xdr:sp macro="" textlink="">
      <xdr:nvSpPr>
        <xdr:cNvPr id="252" name="楕円 251"/>
        <xdr:cNvSpPr/>
      </xdr:nvSpPr>
      <xdr:spPr>
        <a:xfrm>
          <a:off x="7810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47625</xdr:rowOff>
    </xdr:from>
    <xdr:to>
      <xdr:col>45</xdr:col>
      <xdr:colOff>177800</xdr:colOff>
      <xdr:row>62</xdr:row>
      <xdr:rowOff>51435</xdr:rowOff>
    </xdr:to>
    <xdr:cxnSp macro="">
      <xdr:nvCxnSpPr>
        <xdr:cNvPr id="253" name="直線コネクタ 252"/>
        <xdr:cNvCxnSpPr/>
      </xdr:nvCxnSpPr>
      <xdr:spPr>
        <a:xfrm flipV="1">
          <a:off x="7861300" y="106775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6350</xdr:rowOff>
    </xdr:from>
    <xdr:to>
      <xdr:col>36</xdr:col>
      <xdr:colOff>165100</xdr:colOff>
      <xdr:row>62</xdr:row>
      <xdr:rowOff>107950</xdr:rowOff>
    </xdr:to>
    <xdr:sp macro="" textlink="">
      <xdr:nvSpPr>
        <xdr:cNvPr id="254" name="楕円 253"/>
        <xdr:cNvSpPr/>
      </xdr:nvSpPr>
      <xdr:spPr>
        <a:xfrm>
          <a:off x="6921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51435</xdr:rowOff>
    </xdr:from>
    <xdr:to>
      <xdr:col>41</xdr:col>
      <xdr:colOff>50800</xdr:colOff>
      <xdr:row>62</xdr:row>
      <xdr:rowOff>57150</xdr:rowOff>
    </xdr:to>
    <xdr:cxnSp macro="">
      <xdr:nvCxnSpPr>
        <xdr:cNvPr id="255" name="直線コネクタ 254"/>
        <xdr:cNvCxnSpPr/>
      </xdr:nvCxnSpPr>
      <xdr:spPr>
        <a:xfrm flipV="1">
          <a:off x="6972300" y="106813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85742</xdr:rowOff>
    </xdr:from>
    <xdr:ext cx="469744" cy="259045"/>
    <xdr:sp macro="" textlink="">
      <xdr:nvSpPr>
        <xdr:cNvPr id="260" name="n_1mainValue【体育館・プール】&#10;一人当たり面積"/>
        <xdr:cNvSpPr txBox="1"/>
      </xdr:nvSpPr>
      <xdr:spPr>
        <a:xfrm>
          <a:off x="9391727" y="1071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89552</xdr:rowOff>
    </xdr:from>
    <xdr:ext cx="469744" cy="259045"/>
    <xdr:sp macro="" textlink="">
      <xdr:nvSpPr>
        <xdr:cNvPr id="261" name="n_2mainValue【体育館・プール】&#10;一人当たり面積"/>
        <xdr:cNvSpPr txBox="1"/>
      </xdr:nvSpPr>
      <xdr:spPr>
        <a:xfrm>
          <a:off x="8515427"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93362</xdr:rowOff>
    </xdr:from>
    <xdr:ext cx="469744" cy="259045"/>
    <xdr:sp macro="" textlink="">
      <xdr:nvSpPr>
        <xdr:cNvPr id="262" name="n_3mainValue【体育館・プール】&#10;一人当たり面積"/>
        <xdr:cNvSpPr txBox="1"/>
      </xdr:nvSpPr>
      <xdr:spPr>
        <a:xfrm>
          <a:off x="7626427" y="1072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124477</xdr:rowOff>
    </xdr:from>
    <xdr:ext cx="469744" cy="259045"/>
    <xdr:sp macro="" textlink="">
      <xdr:nvSpPr>
        <xdr:cNvPr id="263" name="n_4mainValue【体育館・プール】&#10;一人当たり面積"/>
        <xdr:cNvSpPr txBox="1"/>
      </xdr:nvSpPr>
      <xdr:spPr>
        <a:xfrm>
          <a:off x="6737427" y="1041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101600</xdr:rowOff>
    </xdr:from>
    <xdr:to>
      <xdr:col>24</xdr:col>
      <xdr:colOff>114300</xdr:colOff>
      <xdr:row>85</xdr:row>
      <xdr:rowOff>31750</xdr:rowOff>
    </xdr:to>
    <xdr:sp macro="" textlink="">
      <xdr:nvSpPr>
        <xdr:cNvPr id="304" name="楕円 303"/>
        <xdr:cNvSpPr/>
      </xdr:nvSpPr>
      <xdr:spPr>
        <a:xfrm>
          <a:off x="4584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80027</xdr:rowOff>
    </xdr:from>
    <xdr:ext cx="405111" cy="259045"/>
    <xdr:sp macro="" textlink="">
      <xdr:nvSpPr>
        <xdr:cNvPr id="305" name="【福祉施設】&#10;有形固定資産減価償却率該当値テキスト"/>
        <xdr:cNvSpPr txBox="1"/>
      </xdr:nvSpPr>
      <xdr:spPr>
        <a:xfrm>
          <a:off x="4673600"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78739</xdr:rowOff>
    </xdr:from>
    <xdr:to>
      <xdr:col>20</xdr:col>
      <xdr:colOff>38100</xdr:colOff>
      <xdr:row>85</xdr:row>
      <xdr:rowOff>8889</xdr:rowOff>
    </xdr:to>
    <xdr:sp macro="" textlink="">
      <xdr:nvSpPr>
        <xdr:cNvPr id="306" name="楕円 305"/>
        <xdr:cNvSpPr/>
      </xdr:nvSpPr>
      <xdr:spPr>
        <a:xfrm>
          <a:off x="3746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129539</xdr:rowOff>
    </xdr:from>
    <xdr:to>
      <xdr:col>24</xdr:col>
      <xdr:colOff>63500</xdr:colOff>
      <xdr:row>84</xdr:row>
      <xdr:rowOff>152400</xdr:rowOff>
    </xdr:to>
    <xdr:cxnSp macro="">
      <xdr:nvCxnSpPr>
        <xdr:cNvPr id="307" name="直線コネクタ 306"/>
        <xdr:cNvCxnSpPr/>
      </xdr:nvCxnSpPr>
      <xdr:spPr>
        <a:xfrm>
          <a:off x="3797300" y="145313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48261</xdr:rowOff>
    </xdr:from>
    <xdr:to>
      <xdr:col>15</xdr:col>
      <xdr:colOff>101600</xdr:colOff>
      <xdr:row>84</xdr:row>
      <xdr:rowOff>149861</xdr:rowOff>
    </xdr:to>
    <xdr:sp macro="" textlink="">
      <xdr:nvSpPr>
        <xdr:cNvPr id="308" name="楕円 307"/>
        <xdr:cNvSpPr/>
      </xdr:nvSpPr>
      <xdr:spPr>
        <a:xfrm>
          <a:off x="28575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99061</xdr:rowOff>
    </xdr:from>
    <xdr:to>
      <xdr:col>19</xdr:col>
      <xdr:colOff>177800</xdr:colOff>
      <xdr:row>84</xdr:row>
      <xdr:rowOff>129539</xdr:rowOff>
    </xdr:to>
    <xdr:cxnSp macro="">
      <xdr:nvCxnSpPr>
        <xdr:cNvPr id="309" name="直線コネクタ 308"/>
        <xdr:cNvCxnSpPr/>
      </xdr:nvCxnSpPr>
      <xdr:spPr>
        <a:xfrm>
          <a:off x="2908300" y="145008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166370</xdr:rowOff>
    </xdr:from>
    <xdr:to>
      <xdr:col>10</xdr:col>
      <xdr:colOff>165100</xdr:colOff>
      <xdr:row>84</xdr:row>
      <xdr:rowOff>96520</xdr:rowOff>
    </xdr:to>
    <xdr:sp macro="" textlink="">
      <xdr:nvSpPr>
        <xdr:cNvPr id="310" name="楕円 309"/>
        <xdr:cNvSpPr/>
      </xdr:nvSpPr>
      <xdr:spPr>
        <a:xfrm>
          <a:off x="1968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45720</xdr:rowOff>
    </xdr:from>
    <xdr:to>
      <xdr:col>15</xdr:col>
      <xdr:colOff>50800</xdr:colOff>
      <xdr:row>84</xdr:row>
      <xdr:rowOff>99061</xdr:rowOff>
    </xdr:to>
    <xdr:cxnSp macro="">
      <xdr:nvCxnSpPr>
        <xdr:cNvPr id="311" name="直線コネクタ 310"/>
        <xdr:cNvCxnSpPr/>
      </xdr:nvCxnSpPr>
      <xdr:spPr>
        <a:xfrm>
          <a:off x="2019300" y="144475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168275</xdr:rowOff>
    </xdr:from>
    <xdr:to>
      <xdr:col>6</xdr:col>
      <xdr:colOff>38100</xdr:colOff>
      <xdr:row>84</xdr:row>
      <xdr:rowOff>98425</xdr:rowOff>
    </xdr:to>
    <xdr:sp macro="" textlink="">
      <xdr:nvSpPr>
        <xdr:cNvPr id="312" name="楕円 311"/>
        <xdr:cNvSpPr/>
      </xdr:nvSpPr>
      <xdr:spPr>
        <a:xfrm>
          <a:off x="10795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45720</xdr:rowOff>
    </xdr:from>
    <xdr:to>
      <xdr:col>10</xdr:col>
      <xdr:colOff>114300</xdr:colOff>
      <xdr:row>84</xdr:row>
      <xdr:rowOff>47625</xdr:rowOff>
    </xdr:to>
    <xdr:cxnSp macro="">
      <xdr:nvCxnSpPr>
        <xdr:cNvPr id="313" name="直線コネクタ 312"/>
        <xdr:cNvCxnSpPr/>
      </xdr:nvCxnSpPr>
      <xdr:spPr>
        <a:xfrm flipV="1">
          <a:off x="1130300" y="144475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xdr:rowOff>
    </xdr:from>
    <xdr:ext cx="405111" cy="259045"/>
    <xdr:sp macro="" textlink="">
      <xdr:nvSpPr>
        <xdr:cNvPr id="318" name="n_1mainValue【福祉施設】&#10;有形固定資産減価償却率"/>
        <xdr:cNvSpPr txBox="1"/>
      </xdr:nvSpPr>
      <xdr:spPr>
        <a:xfrm>
          <a:off x="35820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140988</xdr:rowOff>
    </xdr:from>
    <xdr:ext cx="405111" cy="259045"/>
    <xdr:sp macro="" textlink="">
      <xdr:nvSpPr>
        <xdr:cNvPr id="319" name="n_2mainValue【福祉施設】&#10;有形固定資産減価償却率"/>
        <xdr:cNvSpPr txBox="1"/>
      </xdr:nvSpPr>
      <xdr:spPr>
        <a:xfrm>
          <a:off x="2705744" y="1454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87647</xdr:rowOff>
    </xdr:from>
    <xdr:ext cx="405111" cy="259045"/>
    <xdr:sp macro="" textlink="">
      <xdr:nvSpPr>
        <xdr:cNvPr id="320" name="n_3mainValue【福祉施設】&#10;有形固定資産減価償却率"/>
        <xdr:cNvSpPr txBox="1"/>
      </xdr:nvSpPr>
      <xdr:spPr>
        <a:xfrm>
          <a:off x="18167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89552</xdr:rowOff>
    </xdr:from>
    <xdr:ext cx="405111" cy="259045"/>
    <xdr:sp macro="" textlink="">
      <xdr:nvSpPr>
        <xdr:cNvPr id="321" name="n_4mainValue【福祉施設】&#10;有形固定資産減価償却率"/>
        <xdr:cNvSpPr txBox="1"/>
      </xdr:nvSpPr>
      <xdr:spPr>
        <a:xfrm>
          <a:off x="927744" y="1449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135889</xdr:rowOff>
    </xdr:from>
    <xdr:to>
      <xdr:col>55</xdr:col>
      <xdr:colOff>50800</xdr:colOff>
      <xdr:row>82</xdr:row>
      <xdr:rowOff>66039</xdr:rowOff>
    </xdr:to>
    <xdr:sp macro="" textlink="">
      <xdr:nvSpPr>
        <xdr:cNvPr id="361" name="楕円 360"/>
        <xdr:cNvSpPr/>
      </xdr:nvSpPr>
      <xdr:spPr>
        <a:xfrm>
          <a:off x="104267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158766</xdr:rowOff>
    </xdr:from>
    <xdr:ext cx="469744" cy="259045"/>
    <xdr:sp macro="" textlink="">
      <xdr:nvSpPr>
        <xdr:cNvPr id="362" name="【福祉施設】&#10;一人当たり面積該当値テキスト"/>
        <xdr:cNvSpPr txBox="1"/>
      </xdr:nvSpPr>
      <xdr:spPr>
        <a:xfrm>
          <a:off x="10515600" y="138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143511</xdr:rowOff>
    </xdr:from>
    <xdr:to>
      <xdr:col>50</xdr:col>
      <xdr:colOff>165100</xdr:colOff>
      <xdr:row>82</xdr:row>
      <xdr:rowOff>73661</xdr:rowOff>
    </xdr:to>
    <xdr:sp macro="" textlink="">
      <xdr:nvSpPr>
        <xdr:cNvPr id="363" name="楕円 362"/>
        <xdr:cNvSpPr/>
      </xdr:nvSpPr>
      <xdr:spPr>
        <a:xfrm>
          <a:off x="95885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15239</xdr:rowOff>
    </xdr:from>
    <xdr:to>
      <xdr:col>55</xdr:col>
      <xdr:colOff>0</xdr:colOff>
      <xdr:row>82</xdr:row>
      <xdr:rowOff>22861</xdr:rowOff>
    </xdr:to>
    <xdr:cxnSp macro="">
      <xdr:nvCxnSpPr>
        <xdr:cNvPr id="364" name="直線コネクタ 363"/>
        <xdr:cNvCxnSpPr/>
      </xdr:nvCxnSpPr>
      <xdr:spPr>
        <a:xfrm flipV="1">
          <a:off x="9639300" y="140741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151130</xdr:rowOff>
    </xdr:from>
    <xdr:to>
      <xdr:col>46</xdr:col>
      <xdr:colOff>38100</xdr:colOff>
      <xdr:row>82</xdr:row>
      <xdr:rowOff>81280</xdr:rowOff>
    </xdr:to>
    <xdr:sp macro="" textlink="">
      <xdr:nvSpPr>
        <xdr:cNvPr id="365" name="楕円 364"/>
        <xdr:cNvSpPr/>
      </xdr:nvSpPr>
      <xdr:spPr>
        <a:xfrm>
          <a:off x="8699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22861</xdr:rowOff>
    </xdr:from>
    <xdr:to>
      <xdr:col>50</xdr:col>
      <xdr:colOff>114300</xdr:colOff>
      <xdr:row>82</xdr:row>
      <xdr:rowOff>30480</xdr:rowOff>
    </xdr:to>
    <xdr:cxnSp macro="">
      <xdr:nvCxnSpPr>
        <xdr:cNvPr id="366" name="直線コネクタ 365"/>
        <xdr:cNvCxnSpPr/>
      </xdr:nvCxnSpPr>
      <xdr:spPr>
        <a:xfrm flipV="1">
          <a:off x="8750300" y="140817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158750</xdr:rowOff>
    </xdr:from>
    <xdr:to>
      <xdr:col>41</xdr:col>
      <xdr:colOff>101600</xdr:colOff>
      <xdr:row>82</xdr:row>
      <xdr:rowOff>88900</xdr:rowOff>
    </xdr:to>
    <xdr:sp macro="" textlink="">
      <xdr:nvSpPr>
        <xdr:cNvPr id="367" name="楕円 366"/>
        <xdr:cNvSpPr/>
      </xdr:nvSpPr>
      <xdr:spPr>
        <a:xfrm>
          <a:off x="7810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30480</xdr:rowOff>
    </xdr:from>
    <xdr:to>
      <xdr:col>45</xdr:col>
      <xdr:colOff>177800</xdr:colOff>
      <xdr:row>82</xdr:row>
      <xdr:rowOff>38100</xdr:rowOff>
    </xdr:to>
    <xdr:cxnSp macro="">
      <xdr:nvCxnSpPr>
        <xdr:cNvPr id="368" name="直線コネクタ 367"/>
        <xdr:cNvCxnSpPr/>
      </xdr:nvCxnSpPr>
      <xdr:spPr>
        <a:xfrm flipV="1">
          <a:off x="7861300" y="14089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13970</xdr:rowOff>
    </xdr:from>
    <xdr:to>
      <xdr:col>36</xdr:col>
      <xdr:colOff>165100</xdr:colOff>
      <xdr:row>82</xdr:row>
      <xdr:rowOff>115570</xdr:rowOff>
    </xdr:to>
    <xdr:sp macro="" textlink="">
      <xdr:nvSpPr>
        <xdr:cNvPr id="369" name="楕円 368"/>
        <xdr:cNvSpPr/>
      </xdr:nvSpPr>
      <xdr:spPr>
        <a:xfrm>
          <a:off x="69215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38100</xdr:rowOff>
    </xdr:from>
    <xdr:to>
      <xdr:col>41</xdr:col>
      <xdr:colOff>50800</xdr:colOff>
      <xdr:row>82</xdr:row>
      <xdr:rowOff>64770</xdr:rowOff>
    </xdr:to>
    <xdr:cxnSp macro="">
      <xdr:nvCxnSpPr>
        <xdr:cNvPr id="370" name="直線コネクタ 369"/>
        <xdr:cNvCxnSpPr/>
      </xdr:nvCxnSpPr>
      <xdr:spPr>
        <a:xfrm flipV="1">
          <a:off x="6972300" y="140970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xdr:cNvSpPr txBox="1"/>
      </xdr:nvSpPr>
      <xdr:spPr>
        <a:xfrm>
          <a:off x="67374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90188</xdr:rowOff>
    </xdr:from>
    <xdr:ext cx="469744" cy="259045"/>
    <xdr:sp macro="" textlink="">
      <xdr:nvSpPr>
        <xdr:cNvPr id="375" name="n_1mainValue【福祉施設】&#10;一人当たり面積"/>
        <xdr:cNvSpPr txBox="1"/>
      </xdr:nvSpPr>
      <xdr:spPr>
        <a:xfrm>
          <a:off x="9391727" y="1380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97807</xdr:rowOff>
    </xdr:from>
    <xdr:ext cx="469744" cy="259045"/>
    <xdr:sp macro="" textlink="">
      <xdr:nvSpPr>
        <xdr:cNvPr id="376" name="n_2mainValue【福祉施設】&#10;一人当たり面積"/>
        <xdr:cNvSpPr txBox="1"/>
      </xdr:nvSpPr>
      <xdr:spPr>
        <a:xfrm>
          <a:off x="85154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77" name="n_3mainValue【福祉施設】&#10;一人当たり面積"/>
        <xdr:cNvSpPr txBox="1"/>
      </xdr:nvSpPr>
      <xdr:spPr>
        <a:xfrm>
          <a:off x="7626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132097</xdr:rowOff>
    </xdr:from>
    <xdr:ext cx="469744" cy="259045"/>
    <xdr:sp macro="" textlink="">
      <xdr:nvSpPr>
        <xdr:cNvPr id="378" name="n_4mainValue【福祉施設】&#10;一人当たり面積"/>
        <xdr:cNvSpPr txBox="1"/>
      </xdr:nvSpPr>
      <xdr:spPr>
        <a:xfrm>
          <a:off x="6737427" y="1384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408" name="【市民会館】&#10;有形固定資産減価償却率平均値テキスト"/>
        <xdr:cNvSpPr txBox="1"/>
      </xdr:nvSpPr>
      <xdr:spPr>
        <a:xfrm>
          <a:off x="4673600" y="17802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31114</xdr:rowOff>
    </xdr:from>
    <xdr:to>
      <xdr:col>24</xdr:col>
      <xdr:colOff>114300</xdr:colOff>
      <xdr:row>103</xdr:row>
      <xdr:rowOff>132714</xdr:rowOff>
    </xdr:to>
    <xdr:sp macro="" textlink="">
      <xdr:nvSpPr>
        <xdr:cNvPr id="419" name="楕円 418"/>
        <xdr:cNvSpPr/>
      </xdr:nvSpPr>
      <xdr:spPr>
        <a:xfrm>
          <a:off x="4584700" y="1769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53991</xdr:rowOff>
    </xdr:from>
    <xdr:ext cx="405111" cy="259045"/>
    <xdr:sp macro="" textlink="">
      <xdr:nvSpPr>
        <xdr:cNvPr id="420" name="【市民会館】&#10;有形固定資産減価償却率該当値テキスト"/>
        <xdr:cNvSpPr txBox="1"/>
      </xdr:nvSpPr>
      <xdr:spPr>
        <a:xfrm>
          <a:off x="4673600" y="175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164464</xdr:rowOff>
    </xdr:from>
    <xdr:to>
      <xdr:col>20</xdr:col>
      <xdr:colOff>38100</xdr:colOff>
      <xdr:row>103</xdr:row>
      <xdr:rowOff>94614</xdr:rowOff>
    </xdr:to>
    <xdr:sp macro="" textlink="">
      <xdr:nvSpPr>
        <xdr:cNvPr id="421" name="楕円 420"/>
        <xdr:cNvSpPr/>
      </xdr:nvSpPr>
      <xdr:spPr>
        <a:xfrm>
          <a:off x="374650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43814</xdr:rowOff>
    </xdr:from>
    <xdr:to>
      <xdr:col>24</xdr:col>
      <xdr:colOff>63500</xdr:colOff>
      <xdr:row>103</xdr:row>
      <xdr:rowOff>81914</xdr:rowOff>
    </xdr:to>
    <xdr:cxnSp macro="">
      <xdr:nvCxnSpPr>
        <xdr:cNvPr id="422" name="直線コネクタ 421"/>
        <xdr:cNvCxnSpPr/>
      </xdr:nvCxnSpPr>
      <xdr:spPr>
        <a:xfrm>
          <a:off x="3797300" y="1770316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124461</xdr:rowOff>
    </xdr:from>
    <xdr:to>
      <xdr:col>15</xdr:col>
      <xdr:colOff>101600</xdr:colOff>
      <xdr:row>103</xdr:row>
      <xdr:rowOff>54611</xdr:rowOff>
    </xdr:to>
    <xdr:sp macro="" textlink="">
      <xdr:nvSpPr>
        <xdr:cNvPr id="423" name="楕円 422"/>
        <xdr:cNvSpPr/>
      </xdr:nvSpPr>
      <xdr:spPr>
        <a:xfrm>
          <a:off x="2857500" y="176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3811</xdr:rowOff>
    </xdr:from>
    <xdr:to>
      <xdr:col>19</xdr:col>
      <xdr:colOff>177800</xdr:colOff>
      <xdr:row>103</xdr:row>
      <xdr:rowOff>43814</xdr:rowOff>
    </xdr:to>
    <xdr:cxnSp macro="">
      <xdr:nvCxnSpPr>
        <xdr:cNvPr id="424" name="直線コネクタ 423"/>
        <xdr:cNvCxnSpPr/>
      </xdr:nvCxnSpPr>
      <xdr:spPr>
        <a:xfrm>
          <a:off x="2908300" y="176631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82550</xdr:rowOff>
    </xdr:from>
    <xdr:to>
      <xdr:col>10</xdr:col>
      <xdr:colOff>165100</xdr:colOff>
      <xdr:row>103</xdr:row>
      <xdr:rowOff>12700</xdr:rowOff>
    </xdr:to>
    <xdr:sp macro="" textlink="">
      <xdr:nvSpPr>
        <xdr:cNvPr id="425" name="楕円 424"/>
        <xdr:cNvSpPr/>
      </xdr:nvSpPr>
      <xdr:spPr>
        <a:xfrm>
          <a:off x="1968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133350</xdr:rowOff>
    </xdr:from>
    <xdr:to>
      <xdr:col>15</xdr:col>
      <xdr:colOff>50800</xdr:colOff>
      <xdr:row>103</xdr:row>
      <xdr:rowOff>3811</xdr:rowOff>
    </xdr:to>
    <xdr:cxnSp macro="">
      <xdr:nvCxnSpPr>
        <xdr:cNvPr id="426" name="直線コネクタ 425"/>
        <xdr:cNvCxnSpPr/>
      </xdr:nvCxnSpPr>
      <xdr:spPr>
        <a:xfrm>
          <a:off x="2019300" y="176212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59689</xdr:rowOff>
    </xdr:from>
    <xdr:to>
      <xdr:col>6</xdr:col>
      <xdr:colOff>38100</xdr:colOff>
      <xdr:row>102</xdr:row>
      <xdr:rowOff>161289</xdr:rowOff>
    </xdr:to>
    <xdr:sp macro="" textlink="">
      <xdr:nvSpPr>
        <xdr:cNvPr id="427" name="楕円 426"/>
        <xdr:cNvSpPr/>
      </xdr:nvSpPr>
      <xdr:spPr>
        <a:xfrm>
          <a:off x="1079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110489</xdr:rowOff>
    </xdr:from>
    <xdr:to>
      <xdr:col>10</xdr:col>
      <xdr:colOff>114300</xdr:colOff>
      <xdr:row>102</xdr:row>
      <xdr:rowOff>133350</xdr:rowOff>
    </xdr:to>
    <xdr:cxnSp macro="">
      <xdr:nvCxnSpPr>
        <xdr:cNvPr id="428" name="直線コネクタ 427"/>
        <xdr:cNvCxnSpPr/>
      </xdr:nvCxnSpPr>
      <xdr:spPr>
        <a:xfrm>
          <a:off x="1130300" y="175983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429" name="n_1aveValue【市民会館】&#10;有形固定資産減価償却率"/>
        <xdr:cNvSpPr txBox="1"/>
      </xdr:nvSpPr>
      <xdr:spPr>
        <a:xfrm>
          <a:off x="3582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xdr:cNvSpPr txBox="1"/>
      </xdr:nvSpPr>
      <xdr:spPr>
        <a:xfrm>
          <a:off x="2705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xdr:cNvSpPr txBox="1"/>
      </xdr:nvSpPr>
      <xdr:spPr>
        <a:xfrm>
          <a:off x="1816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32" name="n_4aveValue【市民会館】&#10;有形固定資産減価償却率"/>
        <xdr:cNvSpPr txBox="1"/>
      </xdr:nvSpPr>
      <xdr:spPr>
        <a:xfrm>
          <a:off x="927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111141</xdr:rowOff>
    </xdr:from>
    <xdr:ext cx="405111" cy="259045"/>
    <xdr:sp macro="" textlink="">
      <xdr:nvSpPr>
        <xdr:cNvPr id="433" name="n_1mainValue【市民会館】&#10;有形固定資産減価償却率"/>
        <xdr:cNvSpPr txBox="1"/>
      </xdr:nvSpPr>
      <xdr:spPr>
        <a:xfrm>
          <a:off x="35820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71138</xdr:rowOff>
    </xdr:from>
    <xdr:ext cx="405111" cy="259045"/>
    <xdr:sp macro="" textlink="">
      <xdr:nvSpPr>
        <xdr:cNvPr id="434" name="n_2mainValue【市民会館】&#10;有形固定資産減価償却率"/>
        <xdr:cNvSpPr txBox="1"/>
      </xdr:nvSpPr>
      <xdr:spPr>
        <a:xfrm>
          <a:off x="2705744" y="1738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29227</xdr:rowOff>
    </xdr:from>
    <xdr:ext cx="405111" cy="259045"/>
    <xdr:sp macro="" textlink="">
      <xdr:nvSpPr>
        <xdr:cNvPr id="435" name="n_3mainValue【市民会館】&#10;有形固定資産減価償却率"/>
        <xdr:cNvSpPr txBox="1"/>
      </xdr:nvSpPr>
      <xdr:spPr>
        <a:xfrm>
          <a:off x="1816744" y="173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6366</xdr:rowOff>
    </xdr:from>
    <xdr:ext cx="405111" cy="259045"/>
    <xdr:sp macro="" textlink="">
      <xdr:nvSpPr>
        <xdr:cNvPr id="436" name="n_4mainValue【市民会館】&#10;有形固定資産減価償却率"/>
        <xdr:cNvSpPr txBox="1"/>
      </xdr:nvSpPr>
      <xdr:spPr>
        <a:xfrm>
          <a:off x="9277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154939</xdr:rowOff>
    </xdr:from>
    <xdr:to>
      <xdr:col>55</xdr:col>
      <xdr:colOff>50800</xdr:colOff>
      <xdr:row>105</xdr:row>
      <xdr:rowOff>85089</xdr:rowOff>
    </xdr:to>
    <xdr:sp macro="" textlink="">
      <xdr:nvSpPr>
        <xdr:cNvPr id="476" name="楕円 475"/>
        <xdr:cNvSpPr/>
      </xdr:nvSpPr>
      <xdr:spPr>
        <a:xfrm>
          <a:off x="104267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6366</xdr:rowOff>
    </xdr:from>
    <xdr:ext cx="469744" cy="259045"/>
    <xdr:sp macro="" textlink="">
      <xdr:nvSpPr>
        <xdr:cNvPr id="477" name="【市民会館】&#10;一人当たり面積該当値テキスト"/>
        <xdr:cNvSpPr txBox="1"/>
      </xdr:nvSpPr>
      <xdr:spPr>
        <a:xfrm>
          <a:off x="10515600"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162561</xdr:rowOff>
    </xdr:from>
    <xdr:to>
      <xdr:col>50</xdr:col>
      <xdr:colOff>165100</xdr:colOff>
      <xdr:row>105</xdr:row>
      <xdr:rowOff>92711</xdr:rowOff>
    </xdr:to>
    <xdr:sp macro="" textlink="">
      <xdr:nvSpPr>
        <xdr:cNvPr id="478" name="楕円 477"/>
        <xdr:cNvSpPr/>
      </xdr:nvSpPr>
      <xdr:spPr>
        <a:xfrm>
          <a:off x="9588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34289</xdr:rowOff>
    </xdr:from>
    <xdr:to>
      <xdr:col>55</xdr:col>
      <xdr:colOff>0</xdr:colOff>
      <xdr:row>105</xdr:row>
      <xdr:rowOff>41911</xdr:rowOff>
    </xdr:to>
    <xdr:cxnSp macro="">
      <xdr:nvCxnSpPr>
        <xdr:cNvPr id="479" name="直線コネクタ 478"/>
        <xdr:cNvCxnSpPr/>
      </xdr:nvCxnSpPr>
      <xdr:spPr>
        <a:xfrm flipV="1">
          <a:off x="9639300" y="180365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170180</xdr:rowOff>
    </xdr:from>
    <xdr:to>
      <xdr:col>46</xdr:col>
      <xdr:colOff>38100</xdr:colOff>
      <xdr:row>105</xdr:row>
      <xdr:rowOff>100330</xdr:rowOff>
    </xdr:to>
    <xdr:sp macro="" textlink="">
      <xdr:nvSpPr>
        <xdr:cNvPr id="480" name="楕円 479"/>
        <xdr:cNvSpPr/>
      </xdr:nvSpPr>
      <xdr:spPr>
        <a:xfrm>
          <a:off x="8699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41911</xdr:rowOff>
    </xdr:from>
    <xdr:to>
      <xdr:col>50</xdr:col>
      <xdr:colOff>114300</xdr:colOff>
      <xdr:row>105</xdr:row>
      <xdr:rowOff>49530</xdr:rowOff>
    </xdr:to>
    <xdr:cxnSp macro="">
      <xdr:nvCxnSpPr>
        <xdr:cNvPr id="481" name="直線コネクタ 480"/>
        <xdr:cNvCxnSpPr/>
      </xdr:nvCxnSpPr>
      <xdr:spPr>
        <a:xfrm flipV="1">
          <a:off x="8750300" y="18044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6350</xdr:rowOff>
    </xdr:from>
    <xdr:to>
      <xdr:col>41</xdr:col>
      <xdr:colOff>101600</xdr:colOff>
      <xdr:row>105</xdr:row>
      <xdr:rowOff>107950</xdr:rowOff>
    </xdr:to>
    <xdr:sp macro="" textlink="">
      <xdr:nvSpPr>
        <xdr:cNvPr id="482" name="楕円 481"/>
        <xdr:cNvSpPr/>
      </xdr:nvSpPr>
      <xdr:spPr>
        <a:xfrm>
          <a:off x="7810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49530</xdr:rowOff>
    </xdr:from>
    <xdr:to>
      <xdr:col>45</xdr:col>
      <xdr:colOff>177800</xdr:colOff>
      <xdr:row>105</xdr:row>
      <xdr:rowOff>57150</xdr:rowOff>
    </xdr:to>
    <xdr:cxnSp macro="">
      <xdr:nvCxnSpPr>
        <xdr:cNvPr id="483" name="直線コネクタ 482"/>
        <xdr:cNvCxnSpPr/>
      </xdr:nvCxnSpPr>
      <xdr:spPr>
        <a:xfrm flipV="1">
          <a:off x="7861300" y="18051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6350</xdr:rowOff>
    </xdr:from>
    <xdr:to>
      <xdr:col>36</xdr:col>
      <xdr:colOff>165100</xdr:colOff>
      <xdr:row>105</xdr:row>
      <xdr:rowOff>107950</xdr:rowOff>
    </xdr:to>
    <xdr:sp macro="" textlink="">
      <xdr:nvSpPr>
        <xdr:cNvPr id="484" name="楕円 483"/>
        <xdr:cNvSpPr/>
      </xdr:nvSpPr>
      <xdr:spPr>
        <a:xfrm>
          <a:off x="6921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57150</xdr:rowOff>
    </xdr:from>
    <xdr:to>
      <xdr:col>41</xdr:col>
      <xdr:colOff>50800</xdr:colOff>
      <xdr:row>105</xdr:row>
      <xdr:rowOff>57150</xdr:rowOff>
    </xdr:to>
    <xdr:cxnSp macro="">
      <xdr:nvCxnSpPr>
        <xdr:cNvPr id="485" name="直線コネクタ 484"/>
        <xdr:cNvCxnSpPr/>
      </xdr:nvCxnSpPr>
      <xdr:spPr>
        <a:xfrm>
          <a:off x="6972300" y="1805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109238</xdr:rowOff>
    </xdr:from>
    <xdr:ext cx="469744" cy="259045"/>
    <xdr:sp macro="" textlink="">
      <xdr:nvSpPr>
        <xdr:cNvPr id="490" name="n_1mainValue【市民会館】&#10;一人当たり面積"/>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116857</xdr:rowOff>
    </xdr:from>
    <xdr:ext cx="469744" cy="259045"/>
    <xdr:sp macro="" textlink="">
      <xdr:nvSpPr>
        <xdr:cNvPr id="491" name="n_2mainValue【市民会館】&#10;一人当たり面積"/>
        <xdr:cNvSpPr txBox="1"/>
      </xdr:nvSpPr>
      <xdr:spPr>
        <a:xfrm>
          <a:off x="8515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124477</xdr:rowOff>
    </xdr:from>
    <xdr:ext cx="469744" cy="259045"/>
    <xdr:sp macro="" textlink="">
      <xdr:nvSpPr>
        <xdr:cNvPr id="492" name="n_3mainValue【市民会館】&#10;一人当たり面積"/>
        <xdr:cNvSpPr txBox="1"/>
      </xdr:nvSpPr>
      <xdr:spPr>
        <a:xfrm>
          <a:off x="7626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124477</xdr:rowOff>
    </xdr:from>
    <xdr:ext cx="469744" cy="259045"/>
    <xdr:sp macro="" textlink="">
      <xdr:nvSpPr>
        <xdr:cNvPr id="493" name="n_4mainValue【市民会館】&#10;一人当たり面積"/>
        <xdr:cNvSpPr txBox="1"/>
      </xdr:nvSpPr>
      <xdr:spPr>
        <a:xfrm>
          <a:off x="6737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85816</xdr:rowOff>
    </xdr:from>
    <xdr:to>
      <xdr:col>85</xdr:col>
      <xdr:colOff>177800</xdr:colOff>
      <xdr:row>39</xdr:row>
      <xdr:rowOff>15966</xdr:rowOff>
    </xdr:to>
    <xdr:sp macro="" textlink="">
      <xdr:nvSpPr>
        <xdr:cNvPr id="535" name="楕円 534"/>
        <xdr:cNvSpPr/>
      </xdr:nvSpPr>
      <xdr:spPr>
        <a:xfrm>
          <a:off x="16268700" y="660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108693</xdr:rowOff>
    </xdr:from>
    <xdr:ext cx="405111" cy="259045"/>
    <xdr:sp macro="" textlink="">
      <xdr:nvSpPr>
        <xdr:cNvPr id="536" name="【一般廃棄物処理施設】&#10;有形固定資産減価償却率該当値テキスト"/>
        <xdr:cNvSpPr txBox="1"/>
      </xdr:nvSpPr>
      <xdr:spPr>
        <a:xfrm>
          <a:off x="16357600" y="6452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53159</xdr:rowOff>
    </xdr:from>
    <xdr:to>
      <xdr:col>81</xdr:col>
      <xdr:colOff>101600</xdr:colOff>
      <xdr:row>38</xdr:row>
      <xdr:rowOff>154759</xdr:rowOff>
    </xdr:to>
    <xdr:sp macro="" textlink="">
      <xdr:nvSpPr>
        <xdr:cNvPr id="537" name="楕円 536"/>
        <xdr:cNvSpPr/>
      </xdr:nvSpPr>
      <xdr:spPr>
        <a:xfrm>
          <a:off x="15430500" y="656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103959</xdr:rowOff>
    </xdr:from>
    <xdr:to>
      <xdr:col>85</xdr:col>
      <xdr:colOff>127000</xdr:colOff>
      <xdr:row>38</xdr:row>
      <xdr:rowOff>136616</xdr:rowOff>
    </xdr:to>
    <xdr:cxnSp macro="">
      <xdr:nvCxnSpPr>
        <xdr:cNvPr id="538" name="直線コネクタ 537"/>
        <xdr:cNvCxnSpPr/>
      </xdr:nvCxnSpPr>
      <xdr:spPr>
        <a:xfrm>
          <a:off x="15481300" y="661905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22134</xdr:rowOff>
    </xdr:from>
    <xdr:to>
      <xdr:col>76</xdr:col>
      <xdr:colOff>165100</xdr:colOff>
      <xdr:row>38</xdr:row>
      <xdr:rowOff>123734</xdr:rowOff>
    </xdr:to>
    <xdr:sp macro="" textlink="">
      <xdr:nvSpPr>
        <xdr:cNvPr id="539" name="楕円 538"/>
        <xdr:cNvSpPr/>
      </xdr:nvSpPr>
      <xdr:spPr>
        <a:xfrm>
          <a:off x="14541500" y="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72934</xdr:rowOff>
    </xdr:from>
    <xdr:to>
      <xdr:col>81</xdr:col>
      <xdr:colOff>50800</xdr:colOff>
      <xdr:row>38</xdr:row>
      <xdr:rowOff>103959</xdr:rowOff>
    </xdr:to>
    <xdr:cxnSp macro="">
      <xdr:nvCxnSpPr>
        <xdr:cNvPr id="540" name="直線コネクタ 539"/>
        <xdr:cNvCxnSpPr/>
      </xdr:nvCxnSpPr>
      <xdr:spPr>
        <a:xfrm>
          <a:off x="14592300" y="658803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160927</xdr:rowOff>
    </xdr:from>
    <xdr:to>
      <xdr:col>72</xdr:col>
      <xdr:colOff>38100</xdr:colOff>
      <xdr:row>38</xdr:row>
      <xdr:rowOff>91077</xdr:rowOff>
    </xdr:to>
    <xdr:sp macro="" textlink="">
      <xdr:nvSpPr>
        <xdr:cNvPr id="541" name="楕円 540"/>
        <xdr:cNvSpPr/>
      </xdr:nvSpPr>
      <xdr:spPr>
        <a:xfrm>
          <a:off x="13652500" y="650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40277</xdr:rowOff>
    </xdr:from>
    <xdr:to>
      <xdr:col>76</xdr:col>
      <xdr:colOff>114300</xdr:colOff>
      <xdr:row>38</xdr:row>
      <xdr:rowOff>72934</xdr:rowOff>
    </xdr:to>
    <xdr:cxnSp macro="">
      <xdr:nvCxnSpPr>
        <xdr:cNvPr id="542" name="直線コネクタ 541"/>
        <xdr:cNvCxnSpPr/>
      </xdr:nvCxnSpPr>
      <xdr:spPr>
        <a:xfrm>
          <a:off x="13703300" y="65553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131536</xdr:rowOff>
    </xdr:from>
    <xdr:to>
      <xdr:col>67</xdr:col>
      <xdr:colOff>101600</xdr:colOff>
      <xdr:row>38</xdr:row>
      <xdr:rowOff>61686</xdr:rowOff>
    </xdr:to>
    <xdr:sp macro="" textlink="">
      <xdr:nvSpPr>
        <xdr:cNvPr id="543" name="楕円 542"/>
        <xdr:cNvSpPr/>
      </xdr:nvSpPr>
      <xdr:spPr>
        <a:xfrm>
          <a:off x="12763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10885</xdr:rowOff>
    </xdr:from>
    <xdr:to>
      <xdr:col>71</xdr:col>
      <xdr:colOff>177800</xdr:colOff>
      <xdr:row>38</xdr:row>
      <xdr:rowOff>40277</xdr:rowOff>
    </xdr:to>
    <xdr:cxnSp macro="">
      <xdr:nvCxnSpPr>
        <xdr:cNvPr id="544" name="直線コネクタ 543"/>
        <xdr:cNvCxnSpPr/>
      </xdr:nvCxnSpPr>
      <xdr:spPr>
        <a:xfrm>
          <a:off x="12814300" y="6525985"/>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171285</xdr:rowOff>
    </xdr:from>
    <xdr:ext cx="405111" cy="259045"/>
    <xdr:sp macro="" textlink="">
      <xdr:nvSpPr>
        <xdr:cNvPr id="549" name="n_1mainValue【一般廃棄物処理施設】&#10;有形固定資産減価償却率"/>
        <xdr:cNvSpPr txBox="1"/>
      </xdr:nvSpPr>
      <xdr:spPr>
        <a:xfrm>
          <a:off x="15266044" y="634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140261</xdr:rowOff>
    </xdr:from>
    <xdr:ext cx="405111" cy="259045"/>
    <xdr:sp macro="" textlink="">
      <xdr:nvSpPr>
        <xdr:cNvPr id="550" name="n_2mainValue【一般廃棄物処理施設】&#10;有形固定資産減価償却率"/>
        <xdr:cNvSpPr txBox="1"/>
      </xdr:nvSpPr>
      <xdr:spPr>
        <a:xfrm>
          <a:off x="14389744"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107604</xdr:rowOff>
    </xdr:from>
    <xdr:ext cx="405111" cy="259045"/>
    <xdr:sp macro="" textlink="">
      <xdr:nvSpPr>
        <xdr:cNvPr id="551" name="n_3mainValue【一般廃棄物処理施設】&#10;有形固定資産減価償却率"/>
        <xdr:cNvSpPr txBox="1"/>
      </xdr:nvSpPr>
      <xdr:spPr>
        <a:xfrm>
          <a:off x="135007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78213</xdr:rowOff>
    </xdr:from>
    <xdr:ext cx="405111" cy="259045"/>
    <xdr:sp macro="" textlink="">
      <xdr:nvSpPr>
        <xdr:cNvPr id="552" name="n_4mainValue【一般廃棄物処理施設】&#10;有形固定資産減価償却率"/>
        <xdr:cNvSpPr txBox="1"/>
      </xdr:nvSpPr>
      <xdr:spPr>
        <a:xfrm>
          <a:off x="12611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806</xdr:rowOff>
    </xdr:from>
    <xdr:to>
      <xdr:col>116</xdr:col>
      <xdr:colOff>114300</xdr:colOff>
      <xdr:row>39</xdr:row>
      <xdr:rowOff>102406</xdr:rowOff>
    </xdr:to>
    <xdr:sp macro="" textlink="">
      <xdr:nvSpPr>
        <xdr:cNvPr id="592" name="楕円 591"/>
        <xdr:cNvSpPr/>
      </xdr:nvSpPr>
      <xdr:spPr>
        <a:xfrm>
          <a:off x="22110700" y="668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23683</xdr:rowOff>
    </xdr:from>
    <xdr:ext cx="599010" cy="259045"/>
    <xdr:sp macro="" textlink="">
      <xdr:nvSpPr>
        <xdr:cNvPr id="593" name="【一般廃棄物処理施設】&#10;一人当たり有形固定資産（償却資産）額該当値テキスト"/>
        <xdr:cNvSpPr txBox="1"/>
      </xdr:nvSpPr>
      <xdr:spPr>
        <a:xfrm>
          <a:off x="22199600" y="6538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7848</xdr:rowOff>
    </xdr:from>
    <xdr:to>
      <xdr:col>112</xdr:col>
      <xdr:colOff>38100</xdr:colOff>
      <xdr:row>39</xdr:row>
      <xdr:rowOff>109448</xdr:rowOff>
    </xdr:to>
    <xdr:sp macro="" textlink="">
      <xdr:nvSpPr>
        <xdr:cNvPr id="594" name="楕円 593"/>
        <xdr:cNvSpPr/>
      </xdr:nvSpPr>
      <xdr:spPr>
        <a:xfrm>
          <a:off x="21272500" y="669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51606</xdr:rowOff>
    </xdr:from>
    <xdr:to>
      <xdr:col>116</xdr:col>
      <xdr:colOff>63500</xdr:colOff>
      <xdr:row>39</xdr:row>
      <xdr:rowOff>58648</xdr:rowOff>
    </xdr:to>
    <xdr:cxnSp macro="">
      <xdr:nvCxnSpPr>
        <xdr:cNvPr id="595" name="直線コネクタ 594"/>
        <xdr:cNvCxnSpPr/>
      </xdr:nvCxnSpPr>
      <xdr:spPr>
        <a:xfrm flipV="1">
          <a:off x="21323300" y="6738156"/>
          <a:ext cx="838200" cy="7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13551</xdr:rowOff>
    </xdr:from>
    <xdr:to>
      <xdr:col>107</xdr:col>
      <xdr:colOff>101600</xdr:colOff>
      <xdr:row>39</xdr:row>
      <xdr:rowOff>115151</xdr:rowOff>
    </xdr:to>
    <xdr:sp macro="" textlink="">
      <xdr:nvSpPr>
        <xdr:cNvPr id="596" name="楕円 595"/>
        <xdr:cNvSpPr/>
      </xdr:nvSpPr>
      <xdr:spPr>
        <a:xfrm>
          <a:off x="20383500" y="670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58648</xdr:rowOff>
    </xdr:from>
    <xdr:to>
      <xdr:col>111</xdr:col>
      <xdr:colOff>177800</xdr:colOff>
      <xdr:row>39</xdr:row>
      <xdr:rowOff>64351</xdr:rowOff>
    </xdr:to>
    <xdr:cxnSp macro="">
      <xdr:nvCxnSpPr>
        <xdr:cNvPr id="597" name="直線コネクタ 596"/>
        <xdr:cNvCxnSpPr/>
      </xdr:nvCxnSpPr>
      <xdr:spPr>
        <a:xfrm flipV="1">
          <a:off x="20434300" y="6745198"/>
          <a:ext cx="889000" cy="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19605</xdr:rowOff>
    </xdr:from>
    <xdr:to>
      <xdr:col>102</xdr:col>
      <xdr:colOff>165100</xdr:colOff>
      <xdr:row>39</xdr:row>
      <xdr:rowOff>121205</xdr:rowOff>
    </xdr:to>
    <xdr:sp macro="" textlink="">
      <xdr:nvSpPr>
        <xdr:cNvPr id="598" name="楕円 597"/>
        <xdr:cNvSpPr/>
      </xdr:nvSpPr>
      <xdr:spPr>
        <a:xfrm>
          <a:off x="19494500" y="670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64351</xdr:rowOff>
    </xdr:from>
    <xdr:to>
      <xdr:col>107</xdr:col>
      <xdr:colOff>50800</xdr:colOff>
      <xdr:row>39</xdr:row>
      <xdr:rowOff>70405</xdr:rowOff>
    </xdr:to>
    <xdr:cxnSp macro="">
      <xdr:nvCxnSpPr>
        <xdr:cNvPr id="599" name="直線コネクタ 598"/>
        <xdr:cNvCxnSpPr/>
      </xdr:nvCxnSpPr>
      <xdr:spPr>
        <a:xfrm flipV="1">
          <a:off x="19545300" y="6750901"/>
          <a:ext cx="889000" cy="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23632</xdr:rowOff>
    </xdr:from>
    <xdr:to>
      <xdr:col>98</xdr:col>
      <xdr:colOff>38100</xdr:colOff>
      <xdr:row>39</xdr:row>
      <xdr:rowOff>125232</xdr:rowOff>
    </xdr:to>
    <xdr:sp macro="" textlink="">
      <xdr:nvSpPr>
        <xdr:cNvPr id="600" name="楕円 599"/>
        <xdr:cNvSpPr/>
      </xdr:nvSpPr>
      <xdr:spPr>
        <a:xfrm>
          <a:off x="18605500" y="671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70405</xdr:rowOff>
    </xdr:from>
    <xdr:to>
      <xdr:col>102</xdr:col>
      <xdr:colOff>114300</xdr:colOff>
      <xdr:row>39</xdr:row>
      <xdr:rowOff>74432</xdr:rowOff>
    </xdr:to>
    <xdr:cxnSp macro="">
      <xdr:nvCxnSpPr>
        <xdr:cNvPr id="601" name="直線コネクタ 600"/>
        <xdr:cNvCxnSpPr/>
      </xdr:nvCxnSpPr>
      <xdr:spPr>
        <a:xfrm flipV="1">
          <a:off x="18656300" y="6756955"/>
          <a:ext cx="889000" cy="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605" name="n_4aveValue【一般廃棄物処理施設】&#10;一人当たり有形固定資産（償却資産）額"/>
        <xdr:cNvSpPr txBox="1"/>
      </xdr:nvSpPr>
      <xdr:spPr>
        <a:xfrm>
          <a:off x="18389111" y="69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125975</xdr:rowOff>
    </xdr:from>
    <xdr:ext cx="599010" cy="259045"/>
    <xdr:sp macro="" textlink="">
      <xdr:nvSpPr>
        <xdr:cNvPr id="606" name="n_1mainValue【一般廃棄物処理施設】&#10;一人当たり有形固定資産（償却資産）額"/>
        <xdr:cNvSpPr txBox="1"/>
      </xdr:nvSpPr>
      <xdr:spPr>
        <a:xfrm>
          <a:off x="21011095" y="6469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131678</xdr:rowOff>
    </xdr:from>
    <xdr:ext cx="599010" cy="259045"/>
    <xdr:sp macro="" textlink="">
      <xdr:nvSpPr>
        <xdr:cNvPr id="607" name="n_2mainValue【一般廃棄物処理施設】&#10;一人当たり有形固定資産（償却資産）額"/>
        <xdr:cNvSpPr txBox="1"/>
      </xdr:nvSpPr>
      <xdr:spPr>
        <a:xfrm>
          <a:off x="20134795" y="6475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137732</xdr:rowOff>
    </xdr:from>
    <xdr:ext cx="599010" cy="259045"/>
    <xdr:sp macro="" textlink="">
      <xdr:nvSpPr>
        <xdr:cNvPr id="608" name="n_3mainValue【一般廃棄物処理施設】&#10;一人当たり有形固定資産（償却資産）額"/>
        <xdr:cNvSpPr txBox="1"/>
      </xdr:nvSpPr>
      <xdr:spPr>
        <a:xfrm>
          <a:off x="19245795" y="6481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141759</xdr:rowOff>
    </xdr:from>
    <xdr:ext cx="599010" cy="259045"/>
    <xdr:sp macro="" textlink="">
      <xdr:nvSpPr>
        <xdr:cNvPr id="609" name="n_4mainValue【一般廃棄物処理施設】&#10;一人当たり有形固定資産（償却資産）額"/>
        <xdr:cNvSpPr txBox="1"/>
      </xdr:nvSpPr>
      <xdr:spPr>
        <a:xfrm>
          <a:off x="18356795" y="6485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45538</xdr:rowOff>
    </xdr:from>
    <xdr:to>
      <xdr:col>85</xdr:col>
      <xdr:colOff>177800</xdr:colOff>
      <xdr:row>59</xdr:row>
      <xdr:rowOff>147138</xdr:rowOff>
    </xdr:to>
    <xdr:sp macro="" textlink="">
      <xdr:nvSpPr>
        <xdr:cNvPr id="651" name="楕円 650"/>
        <xdr:cNvSpPr/>
      </xdr:nvSpPr>
      <xdr:spPr>
        <a:xfrm>
          <a:off x="162687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68415</xdr:rowOff>
    </xdr:from>
    <xdr:ext cx="405111" cy="259045"/>
    <xdr:sp macro="" textlink="">
      <xdr:nvSpPr>
        <xdr:cNvPr id="652" name="【保健センター・保健所】&#10;有形固定資産減価償却率該当値テキスト"/>
        <xdr:cNvSpPr txBox="1"/>
      </xdr:nvSpPr>
      <xdr:spPr>
        <a:xfrm>
          <a:off x="16357600" y="10012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168003</xdr:rowOff>
    </xdr:from>
    <xdr:to>
      <xdr:col>81</xdr:col>
      <xdr:colOff>101600</xdr:colOff>
      <xdr:row>59</xdr:row>
      <xdr:rowOff>98153</xdr:rowOff>
    </xdr:to>
    <xdr:sp macro="" textlink="">
      <xdr:nvSpPr>
        <xdr:cNvPr id="653" name="楕円 652"/>
        <xdr:cNvSpPr/>
      </xdr:nvSpPr>
      <xdr:spPr>
        <a:xfrm>
          <a:off x="154305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47353</xdr:rowOff>
    </xdr:from>
    <xdr:to>
      <xdr:col>85</xdr:col>
      <xdr:colOff>127000</xdr:colOff>
      <xdr:row>59</xdr:row>
      <xdr:rowOff>96338</xdr:rowOff>
    </xdr:to>
    <xdr:cxnSp macro="">
      <xdr:nvCxnSpPr>
        <xdr:cNvPr id="654" name="直線コネクタ 653"/>
        <xdr:cNvCxnSpPr/>
      </xdr:nvCxnSpPr>
      <xdr:spPr>
        <a:xfrm>
          <a:off x="15481300" y="10162903"/>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120650</xdr:rowOff>
    </xdr:from>
    <xdr:to>
      <xdr:col>76</xdr:col>
      <xdr:colOff>165100</xdr:colOff>
      <xdr:row>59</xdr:row>
      <xdr:rowOff>50800</xdr:rowOff>
    </xdr:to>
    <xdr:sp macro="" textlink="">
      <xdr:nvSpPr>
        <xdr:cNvPr id="655" name="楕円 654"/>
        <xdr:cNvSpPr/>
      </xdr:nvSpPr>
      <xdr:spPr>
        <a:xfrm>
          <a:off x="14541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0</xdr:rowOff>
    </xdr:from>
    <xdr:to>
      <xdr:col>81</xdr:col>
      <xdr:colOff>50800</xdr:colOff>
      <xdr:row>59</xdr:row>
      <xdr:rowOff>47353</xdr:rowOff>
    </xdr:to>
    <xdr:cxnSp macro="">
      <xdr:nvCxnSpPr>
        <xdr:cNvPr id="656" name="直線コネクタ 655"/>
        <xdr:cNvCxnSpPr/>
      </xdr:nvCxnSpPr>
      <xdr:spPr>
        <a:xfrm>
          <a:off x="14592300" y="10115550"/>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73297</xdr:rowOff>
    </xdr:from>
    <xdr:to>
      <xdr:col>72</xdr:col>
      <xdr:colOff>38100</xdr:colOff>
      <xdr:row>59</xdr:row>
      <xdr:rowOff>3447</xdr:rowOff>
    </xdr:to>
    <xdr:sp macro="" textlink="">
      <xdr:nvSpPr>
        <xdr:cNvPr id="657" name="楕円 656"/>
        <xdr:cNvSpPr/>
      </xdr:nvSpPr>
      <xdr:spPr>
        <a:xfrm>
          <a:off x="136525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124097</xdr:rowOff>
    </xdr:from>
    <xdr:to>
      <xdr:col>76</xdr:col>
      <xdr:colOff>114300</xdr:colOff>
      <xdr:row>59</xdr:row>
      <xdr:rowOff>0</xdr:rowOff>
    </xdr:to>
    <xdr:cxnSp macro="">
      <xdr:nvCxnSpPr>
        <xdr:cNvPr id="658" name="直線コネクタ 657"/>
        <xdr:cNvCxnSpPr/>
      </xdr:nvCxnSpPr>
      <xdr:spPr>
        <a:xfrm>
          <a:off x="13703300" y="1006819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32476</xdr:rowOff>
    </xdr:from>
    <xdr:to>
      <xdr:col>67</xdr:col>
      <xdr:colOff>101600</xdr:colOff>
      <xdr:row>58</xdr:row>
      <xdr:rowOff>134076</xdr:rowOff>
    </xdr:to>
    <xdr:sp macro="" textlink="">
      <xdr:nvSpPr>
        <xdr:cNvPr id="659" name="楕円 658"/>
        <xdr:cNvSpPr/>
      </xdr:nvSpPr>
      <xdr:spPr>
        <a:xfrm>
          <a:off x="12763500" y="997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83276</xdr:rowOff>
    </xdr:from>
    <xdr:to>
      <xdr:col>71</xdr:col>
      <xdr:colOff>177800</xdr:colOff>
      <xdr:row>58</xdr:row>
      <xdr:rowOff>124097</xdr:rowOff>
    </xdr:to>
    <xdr:cxnSp macro="">
      <xdr:nvCxnSpPr>
        <xdr:cNvPr id="660" name="直線コネクタ 659"/>
        <xdr:cNvCxnSpPr/>
      </xdr:nvCxnSpPr>
      <xdr:spPr>
        <a:xfrm>
          <a:off x="12814300" y="1002737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1" name="n_1aveValue【保健センター・保健所】&#10;有形固定資産減価償却率"/>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xdr:cNvSpPr txBox="1"/>
      </xdr:nvSpPr>
      <xdr:spPr>
        <a:xfrm>
          <a:off x="143897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4" name="n_4aveValue【保健センター・保健所】&#10;有形固定資産減価償却率"/>
        <xdr:cNvSpPr txBox="1"/>
      </xdr:nvSpPr>
      <xdr:spPr>
        <a:xfrm>
          <a:off x="12611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114680</xdr:rowOff>
    </xdr:from>
    <xdr:ext cx="405111" cy="259045"/>
    <xdr:sp macro="" textlink="">
      <xdr:nvSpPr>
        <xdr:cNvPr id="665" name="n_1mainValue【保健センター・保健所】&#10;有形固定資産減価償却率"/>
        <xdr:cNvSpPr txBox="1"/>
      </xdr:nvSpPr>
      <xdr:spPr>
        <a:xfrm>
          <a:off x="15266044" y="988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67327</xdr:rowOff>
    </xdr:from>
    <xdr:ext cx="405111" cy="259045"/>
    <xdr:sp macro="" textlink="">
      <xdr:nvSpPr>
        <xdr:cNvPr id="666" name="n_2mainValue【保健センター・保健所】&#10;有形固定資産減価償却率"/>
        <xdr:cNvSpPr txBox="1"/>
      </xdr:nvSpPr>
      <xdr:spPr>
        <a:xfrm>
          <a:off x="14389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19974</xdr:rowOff>
    </xdr:from>
    <xdr:ext cx="405111" cy="259045"/>
    <xdr:sp macro="" textlink="">
      <xdr:nvSpPr>
        <xdr:cNvPr id="667" name="n_3mainValue【保健センター・保健所】&#10;有形固定資産減価償却率"/>
        <xdr:cNvSpPr txBox="1"/>
      </xdr:nvSpPr>
      <xdr:spPr>
        <a:xfrm>
          <a:off x="13500744" y="979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150603</xdr:rowOff>
    </xdr:from>
    <xdr:ext cx="405111" cy="259045"/>
    <xdr:sp macro="" textlink="">
      <xdr:nvSpPr>
        <xdr:cNvPr id="668" name="n_4mainValue【保健センター・保健所】&#10;有形固定資産減価償却率"/>
        <xdr:cNvSpPr txBox="1"/>
      </xdr:nvSpPr>
      <xdr:spPr>
        <a:xfrm>
          <a:off x="12611744" y="975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699" name="【保健センター・保健所】&#10;一人当たり面積平均値テキスト"/>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17235</xdr:rowOff>
    </xdr:from>
    <xdr:to>
      <xdr:col>116</xdr:col>
      <xdr:colOff>114300</xdr:colOff>
      <xdr:row>61</xdr:row>
      <xdr:rowOff>118835</xdr:rowOff>
    </xdr:to>
    <xdr:sp macro="" textlink="">
      <xdr:nvSpPr>
        <xdr:cNvPr id="710" name="楕円 709"/>
        <xdr:cNvSpPr/>
      </xdr:nvSpPr>
      <xdr:spPr>
        <a:xfrm>
          <a:off x="22110700" y="1047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40112</xdr:rowOff>
    </xdr:from>
    <xdr:ext cx="469744" cy="259045"/>
    <xdr:sp macro="" textlink="">
      <xdr:nvSpPr>
        <xdr:cNvPr id="711" name="【保健センター・保健所】&#10;一人当たり面積該当値テキスト"/>
        <xdr:cNvSpPr txBox="1"/>
      </xdr:nvSpPr>
      <xdr:spPr>
        <a:xfrm>
          <a:off x="22199600" y="1032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17235</xdr:rowOff>
    </xdr:from>
    <xdr:to>
      <xdr:col>112</xdr:col>
      <xdr:colOff>38100</xdr:colOff>
      <xdr:row>61</xdr:row>
      <xdr:rowOff>118835</xdr:rowOff>
    </xdr:to>
    <xdr:sp macro="" textlink="">
      <xdr:nvSpPr>
        <xdr:cNvPr id="712" name="楕円 711"/>
        <xdr:cNvSpPr/>
      </xdr:nvSpPr>
      <xdr:spPr>
        <a:xfrm>
          <a:off x="21272500" y="1047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68035</xdr:rowOff>
    </xdr:from>
    <xdr:to>
      <xdr:col>116</xdr:col>
      <xdr:colOff>63500</xdr:colOff>
      <xdr:row>61</xdr:row>
      <xdr:rowOff>68035</xdr:rowOff>
    </xdr:to>
    <xdr:cxnSp macro="">
      <xdr:nvCxnSpPr>
        <xdr:cNvPr id="713" name="直線コネクタ 712"/>
        <xdr:cNvCxnSpPr/>
      </xdr:nvCxnSpPr>
      <xdr:spPr>
        <a:xfrm>
          <a:off x="21323300" y="10526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28122</xdr:rowOff>
    </xdr:from>
    <xdr:to>
      <xdr:col>107</xdr:col>
      <xdr:colOff>101600</xdr:colOff>
      <xdr:row>61</xdr:row>
      <xdr:rowOff>129722</xdr:rowOff>
    </xdr:to>
    <xdr:sp macro="" textlink="">
      <xdr:nvSpPr>
        <xdr:cNvPr id="714" name="楕円 713"/>
        <xdr:cNvSpPr/>
      </xdr:nvSpPr>
      <xdr:spPr>
        <a:xfrm>
          <a:off x="20383500" y="1048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68035</xdr:rowOff>
    </xdr:from>
    <xdr:to>
      <xdr:col>111</xdr:col>
      <xdr:colOff>177800</xdr:colOff>
      <xdr:row>61</xdr:row>
      <xdr:rowOff>78922</xdr:rowOff>
    </xdr:to>
    <xdr:cxnSp macro="">
      <xdr:nvCxnSpPr>
        <xdr:cNvPr id="715" name="直線コネクタ 714"/>
        <xdr:cNvCxnSpPr/>
      </xdr:nvCxnSpPr>
      <xdr:spPr>
        <a:xfrm flipV="1">
          <a:off x="20434300" y="105264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39007</xdr:rowOff>
    </xdr:from>
    <xdr:to>
      <xdr:col>102</xdr:col>
      <xdr:colOff>165100</xdr:colOff>
      <xdr:row>61</xdr:row>
      <xdr:rowOff>140607</xdr:rowOff>
    </xdr:to>
    <xdr:sp macro="" textlink="">
      <xdr:nvSpPr>
        <xdr:cNvPr id="716" name="楕円 715"/>
        <xdr:cNvSpPr/>
      </xdr:nvSpPr>
      <xdr:spPr>
        <a:xfrm>
          <a:off x="19494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78922</xdr:rowOff>
    </xdr:from>
    <xdr:to>
      <xdr:col>107</xdr:col>
      <xdr:colOff>50800</xdr:colOff>
      <xdr:row>61</xdr:row>
      <xdr:rowOff>89807</xdr:rowOff>
    </xdr:to>
    <xdr:cxnSp macro="">
      <xdr:nvCxnSpPr>
        <xdr:cNvPr id="717" name="直線コネクタ 716"/>
        <xdr:cNvCxnSpPr/>
      </xdr:nvCxnSpPr>
      <xdr:spPr>
        <a:xfrm flipV="1">
          <a:off x="19545300" y="105373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39007</xdr:rowOff>
    </xdr:from>
    <xdr:to>
      <xdr:col>98</xdr:col>
      <xdr:colOff>38100</xdr:colOff>
      <xdr:row>61</xdr:row>
      <xdr:rowOff>140607</xdr:rowOff>
    </xdr:to>
    <xdr:sp macro="" textlink="">
      <xdr:nvSpPr>
        <xdr:cNvPr id="718" name="楕円 717"/>
        <xdr:cNvSpPr/>
      </xdr:nvSpPr>
      <xdr:spPr>
        <a:xfrm>
          <a:off x="18605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89807</xdr:rowOff>
    </xdr:from>
    <xdr:to>
      <xdr:col>102</xdr:col>
      <xdr:colOff>114300</xdr:colOff>
      <xdr:row>61</xdr:row>
      <xdr:rowOff>89807</xdr:rowOff>
    </xdr:to>
    <xdr:cxnSp macro="">
      <xdr:nvCxnSpPr>
        <xdr:cNvPr id="719" name="直線コネクタ 718"/>
        <xdr:cNvCxnSpPr/>
      </xdr:nvCxnSpPr>
      <xdr:spPr>
        <a:xfrm>
          <a:off x="18656300" y="10548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20" name="n_1aveValue【保健センター・保健所】&#10;一人当たり面積"/>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721" name="n_2aveValue【保健センター・保健所】&#10;一人当たり面積"/>
        <xdr:cNvSpPr txBox="1"/>
      </xdr:nvSpPr>
      <xdr:spPr>
        <a:xfrm>
          <a:off x="20199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722" name="n_3aveValue【保健センター・保健所】&#10;一人当たり面積"/>
        <xdr:cNvSpPr txBox="1"/>
      </xdr:nvSpPr>
      <xdr:spPr>
        <a:xfrm>
          <a:off x="19310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23" name="n_4aveValue【保健センター・保健所】&#10;一人当たり面積"/>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135362</xdr:rowOff>
    </xdr:from>
    <xdr:ext cx="469744" cy="259045"/>
    <xdr:sp macro="" textlink="">
      <xdr:nvSpPr>
        <xdr:cNvPr id="724" name="n_1mainValue【保健センター・保健所】&#10;一人当たり面積"/>
        <xdr:cNvSpPr txBox="1"/>
      </xdr:nvSpPr>
      <xdr:spPr>
        <a:xfrm>
          <a:off x="210757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146249</xdr:rowOff>
    </xdr:from>
    <xdr:ext cx="469744" cy="259045"/>
    <xdr:sp macro="" textlink="">
      <xdr:nvSpPr>
        <xdr:cNvPr id="725" name="n_2mainValue【保健センター・保健所】&#10;一人当たり面積"/>
        <xdr:cNvSpPr txBox="1"/>
      </xdr:nvSpPr>
      <xdr:spPr>
        <a:xfrm>
          <a:off x="20199427" y="1026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157134</xdr:rowOff>
    </xdr:from>
    <xdr:ext cx="469744" cy="259045"/>
    <xdr:sp macro="" textlink="">
      <xdr:nvSpPr>
        <xdr:cNvPr id="726" name="n_3mainValue【保健センター・保健所】&#10;一人当たり面積"/>
        <xdr:cNvSpPr txBox="1"/>
      </xdr:nvSpPr>
      <xdr:spPr>
        <a:xfrm>
          <a:off x="193104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157134</xdr:rowOff>
    </xdr:from>
    <xdr:ext cx="469744" cy="259045"/>
    <xdr:sp macro="" textlink="">
      <xdr:nvSpPr>
        <xdr:cNvPr id="727" name="n_4mainValue【保健センター・保健所】&#10;一人当たり面積"/>
        <xdr:cNvSpPr txBox="1"/>
      </xdr:nvSpPr>
      <xdr:spPr>
        <a:xfrm>
          <a:off x="184214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7" name="【消防施設】&#10;有形固定資産減価償却率平均値テキスト"/>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99695</xdr:rowOff>
    </xdr:from>
    <xdr:to>
      <xdr:col>85</xdr:col>
      <xdr:colOff>177800</xdr:colOff>
      <xdr:row>85</xdr:row>
      <xdr:rowOff>29845</xdr:rowOff>
    </xdr:to>
    <xdr:sp macro="" textlink="">
      <xdr:nvSpPr>
        <xdr:cNvPr id="768" name="楕円 767"/>
        <xdr:cNvSpPr/>
      </xdr:nvSpPr>
      <xdr:spPr>
        <a:xfrm>
          <a:off x="162687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78122</xdr:rowOff>
    </xdr:from>
    <xdr:ext cx="405111" cy="259045"/>
    <xdr:sp macro="" textlink="">
      <xdr:nvSpPr>
        <xdr:cNvPr id="769" name="【消防施設】&#10;有形固定資産減価償却率該当値テキスト"/>
        <xdr:cNvSpPr txBox="1"/>
      </xdr:nvSpPr>
      <xdr:spPr>
        <a:xfrm>
          <a:off x="16357600"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76836</xdr:rowOff>
    </xdr:from>
    <xdr:to>
      <xdr:col>81</xdr:col>
      <xdr:colOff>101600</xdr:colOff>
      <xdr:row>85</xdr:row>
      <xdr:rowOff>6986</xdr:rowOff>
    </xdr:to>
    <xdr:sp macro="" textlink="">
      <xdr:nvSpPr>
        <xdr:cNvPr id="770" name="楕円 769"/>
        <xdr:cNvSpPr/>
      </xdr:nvSpPr>
      <xdr:spPr>
        <a:xfrm>
          <a:off x="15430500" y="1447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127636</xdr:rowOff>
    </xdr:from>
    <xdr:to>
      <xdr:col>85</xdr:col>
      <xdr:colOff>127000</xdr:colOff>
      <xdr:row>84</xdr:row>
      <xdr:rowOff>150495</xdr:rowOff>
    </xdr:to>
    <xdr:cxnSp macro="">
      <xdr:nvCxnSpPr>
        <xdr:cNvPr id="771" name="直線コネクタ 770"/>
        <xdr:cNvCxnSpPr/>
      </xdr:nvCxnSpPr>
      <xdr:spPr>
        <a:xfrm>
          <a:off x="15481300" y="1452943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53975</xdr:rowOff>
    </xdr:from>
    <xdr:to>
      <xdr:col>76</xdr:col>
      <xdr:colOff>165100</xdr:colOff>
      <xdr:row>84</xdr:row>
      <xdr:rowOff>155575</xdr:rowOff>
    </xdr:to>
    <xdr:sp macro="" textlink="">
      <xdr:nvSpPr>
        <xdr:cNvPr id="772" name="楕円 771"/>
        <xdr:cNvSpPr/>
      </xdr:nvSpPr>
      <xdr:spPr>
        <a:xfrm>
          <a:off x="14541500" y="1445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104775</xdr:rowOff>
    </xdr:from>
    <xdr:to>
      <xdr:col>81</xdr:col>
      <xdr:colOff>50800</xdr:colOff>
      <xdr:row>84</xdr:row>
      <xdr:rowOff>127636</xdr:rowOff>
    </xdr:to>
    <xdr:cxnSp macro="">
      <xdr:nvCxnSpPr>
        <xdr:cNvPr id="773" name="直線コネクタ 772"/>
        <xdr:cNvCxnSpPr/>
      </xdr:nvCxnSpPr>
      <xdr:spPr>
        <a:xfrm>
          <a:off x="14592300" y="1450657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27305</xdr:rowOff>
    </xdr:from>
    <xdr:to>
      <xdr:col>72</xdr:col>
      <xdr:colOff>38100</xdr:colOff>
      <xdr:row>84</xdr:row>
      <xdr:rowOff>128905</xdr:rowOff>
    </xdr:to>
    <xdr:sp macro="" textlink="">
      <xdr:nvSpPr>
        <xdr:cNvPr id="774" name="楕円 773"/>
        <xdr:cNvSpPr/>
      </xdr:nvSpPr>
      <xdr:spPr>
        <a:xfrm>
          <a:off x="13652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78105</xdr:rowOff>
    </xdr:from>
    <xdr:to>
      <xdr:col>76</xdr:col>
      <xdr:colOff>114300</xdr:colOff>
      <xdr:row>84</xdr:row>
      <xdr:rowOff>104775</xdr:rowOff>
    </xdr:to>
    <xdr:cxnSp macro="">
      <xdr:nvCxnSpPr>
        <xdr:cNvPr id="775" name="直線コネクタ 774"/>
        <xdr:cNvCxnSpPr/>
      </xdr:nvCxnSpPr>
      <xdr:spPr>
        <a:xfrm>
          <a:off x="13703300" y="144799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170180</xdr:rowOff>
    </xdr:from>
    <xdr:to>
      <xdr:col>67</xdr:col>
      <xdr:colOff>101600</xdr:colOff>
      <xdr:row>84</xdr:row>
      <xdr:rowOff>100330</xdr:rowOff>
    </xdr:to>
    <xdr:sp macro="" textlink="">
      <xdr:nvSpPr>
        <xdr:cNvPr id="776" name="楕円 775"/>
        <xdr:cNvSpPr/>
      </xdr:nvSpPr>
      <xdr:spPr>
        <a:xfrm>
          <a:off x="12763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49530</xdr:rowOff>
    </xdr:from>
    <xdr:to>
      <xdr:col>71</xdr:col>
      <xdr:colOff>177800</xdr:colOff>
      <xdr:row>84</xdr:row>
      <xdr:rowOff>78105</xdr:rowOff>
    </xdr:to>
    <xdr:cxnSp macro="">
      <xdr:nvCxnSpPr>
        <xdr:cNvPr id="777" name="直線コネクタ 776"/>
        <xdr:cNvCxnSpPr/>
      </xdr:nvCxnSpPr>
      <xdr:spPr>
        <a:xfrm>
          <a:off x="12814300" y="144513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1" name="n_4aveValue【消防施設】&#10;有形固定資産減価償却率"/>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169563</xdr:rowOff>
    </xdr:from>
    <xdr:ext cx="405111" cy="259045"/>
    <xdr:sp macro="" textlink="">
      <xdr:nvSpPr>
        <xdr:cNvPr id="782" name="n_1mainValue【消防施設】&#10;有形固定資産減価償却率"/>
        <xdr:cNvSpPr txBox="1"/>
      </xdr:nvSpPr>
      <xdr:spPr>
        <a:xfrm>
          <a:off x="15266044" y="1457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146702</xdr:rowOff>
    </xdr:from>
    <xdr:ext cx="405111" cy="259045"/>
    <xdr:sp macro="" textlink="">
      <xdr:nvSpPr>
        <xdr:cNvPr id="783" name="n_2mainValue【消防施設】&#10;有形固定資産減価償却率"/>
        <xdr:cNvSpPr txBox="1"/>
      </xdr:nvSpPr>
      <xdr:spPr>
        <a:xfrm>
          <a:off x="14389744" y="1454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120032</xdr:rowOff>
    </xdr:from>
    <xdr:ext cx="405111" cy="259045"/>
    <xdr:sp macro="" textlink="">
      <xdr:nvSpPr>
        <xdr:cNvPr id="784" name="n_3mainValue【消防施設】&#10;有形固定資産減価償却率"/>
        <xdr:cNvSpPr txBox="1"/>
      </xdr:nvSpPr>
      <xdr:spPr>
        <a:xfrm>
          <a:off x="1350074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91457</xdr:rowOff>
    </xdr:from>
    <xdr:ext cx="405111" cy="259045"/>
    <xdr:sp macro="" textlink="">
      <xdr:nvSpPr>
        <xdr:cNvPr id="785" name="n_4mainValue【消防施設】&#10;有形固定資産減価償却率"/>
        <xdr:cNvSpPr txBox="1"/>
      </xdr:nvSpPr>
      <xdr:spPr>
        <a:xfrm>
          <a:off x="12611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165608</xdr:rowOff>
    </xdr:from>
    <xdr:to>
      <xdr:col>116</xdr:col>
      <xdr:colOff>114300</xdr:colOff>
      <xdr:row>81</xdr:row>
      <xdr:rowOff>95758</xdr:rowOff>
    </xdr:to>
    <xdr:sp macro="" textlink="">
      <xdr:nvSpPr>
        <xdr:cNvPr id="823" name="楕円 822"/>
        <xdr:cNvSpPr/>
      </xdr:nvSpPr>
      <xdr:spPr>
        <a:xfrm>
          <a:off x="22110700" y="1388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17035</xdr:rowOff>
    </xdr:from>
    <xdr:ext cx="469744" cy="259045"/>
    <xdr:sp macro="" textlink="">
      <xdr:nvSpPr>
        <xdr:cNvPr id="824" name="【消防施設】&#10;一人当たり面積該当値テキスト"/>
        <xdr:cNvSpPr txBox="1"/>
      </xdr:nvSpPr>
      <xdr:spPr>
        <a:xfrm>
          <a:off x="22199600" y="13733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7874</xdr:rowOff>
    </xdr:from>
    <xdr:to>
      <xdr:col>112</xdr:col>
      <xdr:colOff>38100</xdr:colOff>
      <xdr:row>81</xdr:row>
      <xdr:rowOff>109474</xdr:rowOff>
    </xdr:to>
    <xdr:sp macro="" textlink="">
      <xdr:nvSpPr>
        <xdr:cNvPr id="825" name="楕円 824"/>
        <xdr:cNvSpPr/>
      </xdr:nvSpPr>
      <xdr:spPr>
        <a:xfrm>
          <a:off x="21272500" y="1389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44958</xdr:rowOff>
    </xdr:from>
    <xdr:to>
      <xdr:col>116</xdr:col>
      <xdr:colOff>63500</xdr:colOff>
      <xdr:row>81</xdr:row>
      <xdr:rowOff>58674</xdr:rowOff>
    </xdr:to>
    <xdr:cxnSp macro="">
      <xdr:nvCxnSpPr>
        <xdr:cNvPr id="826" name="直線コネクタ 825"/>
        <xdr:cNvCxnSpPr/>
      </xdr:nvCxnSpPr>
      <xdr:spPr>
        <a:xfrm flipV="1">
          <a:off x="21323300" y="1393240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17018</xdr:rowOff>
    </xdr:from>
    <xdr:to>
      <xdr:col>107</xdr:col>
      <xdr:colOff>101600</xdr:colOff>
      <xdr:row>81</xdr:row>
      <xdr:rowOff>118618</xdr:rowOff>
    </xdr:to>
    <xdr:sp macro="" textlink="">
      <xdr:nvSpPr>
        <xdr:cNvPr id="827" name="楕円 826"/>
        <xdr:cNvSpPr/>
      </xdr:nvSpPr>
      <xdr:spPr>
        <a:xfrm>
          <a:off x="20383500" y="1390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58674</xdr:rowOff>
    </xdr:from>
    <xdr:to>
      <xdr:col>111</xdr:col>
      <xdr:colOff>177800</xdr:colOff>
      <xdr:row>81</xdr:row>
      <xdr:rowOff>67818</xdr:rowOff>
    </xdr:to>
    <xdr:cxnSp macro="">
      <xdr:nvCxnSpPr>
        <xdr:cNvPr id="828" name="直線コネクタ 827"/>
        <xdr:cNvCxnSpPr/>
      </xdr:nvCxnSpPr>
      <xdr:spPr>
        <a:xfrm flipV="1">
          <a:off x="20434300" y="139461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26163</xdr:rowOff>
    </xdr:from>
    <xdr:to>
      <xdr:col>102</xdr:col>
      <xdr:colOff>165100</xdr:colOff>
      <xdr:row>81</xdr:row>
      <xdr:rowOff>127763</xdr:rowOff>
    </xdr:to>
    <xdr:sp macro="" textlink="">
      <xdr:nvSpPr>
        <xdr:cNvPr id="829" name="楕円 828"/>
        <xdr:cNvSpPr/>
      </xdr:nvSpPr>
      <xdr:spPr>
        <a:xfrm>
          <a:off x="194945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67818</xdr:rowOff>
    </xdr:from>
    <xdr:to>
      <xdr:col>107</xdr:col>
      <xdr:colOff>50800</xdr:colOff>
      <xdr:row>81</xdr:row>
      <xdr:rowOff>76963</xdr:rowOff>
    </xdr:to>
    <xdr:cxnSp macro="">
      <xdr:nvCxnSpPr>
        <xdr:cNvPr id="830" name="直線コネクタ 829"/>
        <xdr:cNvCxnSpPr/>
      </xdr:nvCxnSpPr>
      <xdr:spPr>
        <a:xfrm flipV="1">
          <a:off x="19545300" y="1395526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35306</xdr:rowOff>
    </xdr:from>
    <xdr:to>
      <xdr:col>98</xdr:col>
      <xdr:colOff>38100</xdr:colOff>
      <xdr:row>81</xdr:row>
      <xdr:rowOff>136906</xdr:rowOff>
    </xdr:to>
    <xdr:sp macro="" textlink="">
      <xdr:nvSpPr>
        <xdr:cNvPr id="831" name="楕円 830"/>
        <xdr:cNvSpPr/>
      </xdr:nvSpPr>
      <xdr:spPr>
        <a:xfrm>
          <a:off x="18605500" y="1392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76963</xdr:rowOff>
    </xdr:from>
    <xdr:to>
      <xdr:col>102</xdr:col>
      <xdr:colOff>114300</xdr:colOff>
      <xdr:row>81</xdr:row>
      <xdr:rowOff>86106</xdr:rowOff>
    </xdr:to>
    <xdr:cxnSp macro="">
      <xdr:nvCxnSpPr>
        <xdr:cNvPr id="832" name="直線コネクタ 831"/>
        <xdr:cNvCxnSpPr/>
      </xdr:nvCxnSpPr>
      <xdr:spPr>
        <a:xfrm flipV="1">
          <a:off x="18656300" y="139644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126001</xdr:rowOff>
    </xdr:from>
    <xdr:ext cx="469744" cy="259045"/>
    <xdr:sp macro="" textlink="">
      <xdr:nvSpPr>
        <xdr:cNvPr id="837" name="n_1mainValue【消防施設】&#10;一人当たり面積"/>
        <xdr:cNvSpPr txBox="1"/>
      </xdr:nvSpPr>
      <xdr:spPr>
        <a:xfrm>
          <a:off x="21075727" y="1367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135145</xdr:rowOff>
    </xdr:from>
    <xdr:ext cx="469744" cy="259045"/>
    <xdr:sp macro="" textlink="">
      <xdr:nvSpPr>
        <xdr:cNvPr id="838" name="n_2mainValue【消防施設】&#10;一人当たり面積"/>
        <xdr:cNvSpPr txBox="1"/>
      </xdr:nvSpPr>
      <xdr:spPr>
        <a:xfrm>
          <a:off x="20199427" y="13679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144290</xdr:rowOff>
    </xdr:from>
    <xdr:ext cx="469744" cy="259045"/>
    <xdr:sp macro="" textlink="">
      <xdr:nvSpPr>
        <xdr:cNvPr id="839" name="n_3mainValue【消防施設】&#10;一人当たり面積"/>
        <xdr:cNvSpPr txBox="1"/>
      </xdr:nvSpPr>
      <xdr:spPr>
        <a:xfrm>
          <a:off x="19310427" y="1368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153433</xdr:rowOff>
    </xdr:from>
    <xdr:ext cx="469744" cy="259045"/>
    <xdr:sp macro="" textlink="">
      <xdr:nvSpPr>
        <xdr:cNvPr id="840" name="n_4mainValue【消防施設】&#10;一人当たり面積"/>
        <xdr:cNvSpPr txBox="1"/>
      </xdr:nvSpPr>
      <xdr:spPr>
        <a:xfrm>
          <a:off x="18421427" y="1369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36830</xdr:rowOff>
    </xdr:from>
    <xdr:to>
      <xdr:col>85</xdr:col>
      <xdr:colOff>177800</xdr:colOff>
      <xdr:row>106</xdr:row>
      <xdr:rowOff>138430</xdr:rowOff>
    </xdr:to>
    <xdr:sp macro="" textlink="">
      <xdr:nvSpPr>
        <xdr:cNvPr id="882" name="楕円 881"/>
        <xdr:cNvSpPr/>
      </xdr:nvSpPr>
      <xdr:spPr>
        <a:xfrm>
          <a:off x="162687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15257</xdr:rowOff>
    </xdr:from>
    <xdr:ext cx="405111" cy="259045"/>
    <xdr:sp macro="" textlink="">
      <xdr:nvSpPr>
        <xdr:cNvPr id="883" name="【庁舎】&#10;有形固定資産減価償却率該当値テキスト"/>
        <xdr:cNvSpPr txBox="1"/>
      </xdr:nvSpPr>
      <xdr:spPr>
        <a:xfrm>
          <a:off x="16357600"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17236</xdr:rowOff>
    </xdr:from>
    <xdr:to>
      <xdr:col>81</xdr:col>
      <xdr:colOff>101600</xdr:colOff>
      <xdr:row>106</xdr:row>
      <xdr:rowOff>118836</xdr:rowOff>
    </xdr:to>
    <xdr:sp macro="" textlink="">
      <xdr:nvSpPr>
        <xdr:cNvPr id="884" name="楕円 883"/>
        <xdr:cNvSpPr/>
      </xdr:nvSpPr>
      <xdr:spPr>
        <a:xfrm>
          <a:off x="15430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68036</xdr:rowOff>
    </xdr:from>
    <xdr:to>
      <xdr:col>85</xdr:col>
      <xdr:colOff>127000</xdr:colOff>
      <xdr:row>106</xdr:row>
      <xdr:rowOff>87630</xdr:rowOff>
    </xdr:to>
    <xdr:cxnSp macro="">
      <xdr:nvCxnSpPr>
        <xdr:cNvPr id="885" name="直線コネクタ 884"/>
        <xdr:cNvCxnSpPr/>
      </xdr:nvCxnSpPr>
      <xdr:spPr>
        <a:xfrm>
          <a:off x="15481300" y="1824173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165826</xdr:rowOff>
    </xdr:from>
    <xdr:to>
      <xdr:col>76</xdr:col>
      <xdr:colOff>165100</xdr:colOff>
      <xdr:row>106</xdr:row>
      <xdr:rowOff>95976</xdr:rowOff>
    </xdr:to>
    <xdr:sp macro="" textlink="">
      <xdr:nvSpPr>
        <xdr:cNvPr id="886" name="楕円 885"/>
        <xdr:cNvSpPr/>
      </xdr:nvSpPr>
      <xdr:spPr>
        <a:xfrm>
          <a:off x="145415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45176</xdr:rowOff>
    </xdr:from>
    <xdr:to>
      <xdr:col>81</xdr:col>
      <xdr:colOff>50800</xdr:colOff>
      <xdr:row>106</xdr:row>
      <xdr:rowOff>68036</xdr:rowOff>
    </xdr:to>
    <xdr:cxnSp macro="">
      <xdr:nvCxnSpPr>
        <xdr:cNvPr id="887" name="直線コネクタ 886"/>
        <xdr:cNvCxnSpPr/>
      </xdr:nvCxnSpPr>
      <xdr:spPr>
        <a:xfrm>
          <a:off x="14592300" y="182188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134801</xdr:rowOff>
    </xdr:from>
    <xdr:to>
      <xdr:col>72</xdr:col>
      <xdr:colOff>38100</xdr:colOff>
      <xdr:row>106</xdr:row>
      <xdr:rowOff>64951</xdr:rowOff>
    </xdr:to>
    <xdr:sp macro="" textlink="">
      <xdr:nvSpPr>
        <xdr:cNvPr id="888" name="楕円 887"/>
        <xdr:cNvSpPr/>
      </xdr:nvSpPr>
      <xdr:spPr>
        <a:xfrm>
          <a:off x="136525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14151</xdr:rowOff>
    </xdr:from>
    <xdr:to>
      <xdr:col>76</xdr:col>
      <xdr:colOff>114300</xdr:colOff>
      <xdr:row>106</xdr:row>
      <xdr:rowOff>45176</xdr:rowOff>
    </xdr:to>
    <xdr:cxnSp macro="">
      <xdr:nvCxnSpPr>
        <xdr:cNvPr id="889" name="直線コネクタ 888"/>
        <xdr:cNvCxnSpPr/>
      </xdr:nvCxnSpPr>
      <xdr:spPr>
        <a:xfrm>
          <a:off x="13703300" y="1818785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103777</xdr:rowOff>
    </xdr:from>
    <xdr:to>
      <xdr:col>67</xdr:col>
      <xdr:colOff>101600</xdr:colOff>
      <xdr:row>106</xdr:row>
      <xdr:rowOff>33927</xdr:rowOff>
    </xdr:to>
    <xdr:sp macro="" textlink="">
      <xdr:nvSpPr>
        <xdr:cNvPr id="890" name="楕円 889"/>
        <xdr:cNvSpPr/>
      </xdr:nvSpPr>
      <xdr:spPr>
        <a:xfrm>
          <a:off x="12763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154577</xdr:rowOff>
    </xdr:from>
    <xdr:to>
      <xdr:col>71</xdr:col>
      <xdr:colOff>177800</xdr:colOff>
      <xdr:row>106</xdr:row>
      <xdr:rowOff>14151</xdr:rowOff>
    </xdr:to>
    <xdr:cxnSp macro="">
      <xdr:nvCxnSpPr>
        <xdr:cNvPr id="891" name="直線コネクタ 890"/>
        <xdr:cNvCxnSpPr/>
      </xdr:nvCxnSpPr>
      <xdr:spPr>
        <a:xfrm>
          <a:off x="12814300" y="1815682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109963</xdr:rowOff>
    </xdr:from>
    <xdr:ext cx="405111" cy="259045"/>
    <xdr:sp macro="" textlink="">
      <xdr:nvSpPr>
        <xdr:cNvPr id="896" name="n_1mainValue【庁舎】&#10;有形固定資産減価償却率"/>
        <xdr:cNvSpPr txBox="1"/>
      </xdr:nvSpPr>
      <xdr:spPr>
        <a:xfrm>
          <a:off x="152660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87103</xdr:rowOff>
    </xdr:from>
    <xdr:ext cx="405111" cy="259045"/>
    <xdr:sp macro="" textlink="">
      <xdr:nvSpPr>
        <xdr:cNvPr id="897" name="n_2mainValue【庁舎】&#10;有形固定資産減価償却率"/>
        <xdr:cNvSpPr txBox="1"/>
      </xdr:nvSpPr>
      <xdr:spPr>
        <a:xfrm>
          <a:off x="14389744"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56078</xdr:rowOff>
    </xdr:from>
    <xdr:ext cx="405111" cy="259045"/>
    <xdr:sp macro="" textlink="">
      <xdr:nvSpPr>
        <xdr:cNvPr id="898" name="n_3mainValue【庁舎】&#10;有形固定資産減価償却率"/>
        <xdr:cNvSpPr txBox="1"/>
      </xdr:nvSpPr>
      <xdr:spPr>
        <a:xfrm>
          <a:off x="13500744" y="1822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25054</xdr:rowOff>
    </xdr:from>
    <xdr:ext cx="405111" cy="259045"/>
    <xdr:sp macro="" textlink="">
      <xdr:nvSpPr>
        <xdr:cNvPr id="899" name="n_4mainValue【庁舎】&#10;有形固定資産減価償却率"/>
        <xdr:cNvSpPr txBox="1"/>
      </xdr:nvSpPr>
      <xdr:spPr>
        <a:xfrm>
          <a:off x="12611744"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87449</xdr:rowOff>
    </xdr:from>
    <xdr:to>
      <xdr:col>116</xdr:col>
      <xdr:colOff>114300</xdr:colOff>
      <xdr:row>107</xdr:row>
      <xdr:rowOff>17599</xdr:rowOff>
    </xdr:to>
    <xdr:sp macro="" textlink="">
      <xdr:nvSpPr>
        <xdr:cNvPr id="942" name="楕円 941"/>
        <xdr:cNvSpPr/>
      </xdr:nvSpPr>
      <xdr:spPr>
        <a:xfrm>
          <a:off x="221107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65876</xdr:rowOff>
    </xdr:from>
    <xdr:ext cx="469744" cy="259045"/>
    <xdr:sp macro="" textlink="">
      <xdr:nvSpPr>
        <xdr:cNvPr id="943" name="【庁舎】&#10;一人当たり面積該当値テキスト"/>
        <xdr:cNvSpPr txBox="1"/>
      </xdr:nvSpPr>
      <xdr:spPr>
        <a:xfrm>
          <a:off x="22199600" y="1823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97245</xdr:rowOff>
    </xdr:from>
    <xdr:to>
      <xdr:col>112</xdr:col>
      <xdr:colOff>38100</xdr:colOff>
      <xdr:row>107</xdr:row>
      <xdr:rowOff>27395</xdr:rowOff>
    </xdr:to>
    <xdr:sp macro="" textlink="">
      <xdr:nvSpPr>
        <xdr:cNvPr id="944" name="楕円 943"/>
        <xdr:cNvSpPr/>
      </xdr:nvSpPr>
      <xdr:spPr>
        <a:xfrm>
          <a:off x="21272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138249</xdr:rowOff>
    </xdr:from>
    <xdr:to>
      <xdr:col>116</xdr:col>
      <xdr:colOff>63500</xdr:colOff>
      <xdr:row>106</xdr:row>
      <xdr:rowOff>148045</xdr:rowOff>
    </xdr:to>
    <xdr:cxnSp macro="">
      <xdr:nvCxnSpPr>
        <xdr:cNvPr id="945" name="直線コネクタ 944"/>
        <xdr:cNvCxnSpPr/>
      </xdr:nvCxnSpPr>
      <xdr:spPr>
        <a:xfrm flipV="1">
          <a:off x="21323300" y="18311949"/>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103777</xdr:rowOff>
    </xdr:from>
    <xdr:to>
      <xdr:col>107</xdr:col>
      <xdr:colOff>101600</xdr:colOff>
      <xdr:row>107</xdr:row>
      <xdr:rowOff>33927</xdr:rowOff>
    </xdr:to>
    <xdr:sp macro="" textlink="">
      <xdr:nvSpPr>
        <xdr:cNvPr id="946" name="楕円 945"/>
        <xdr:cNvSpPr/>
      </xdr:nvSpPr>
      <xdr:spPr>
        <a:xfrm>
          <a:off x="20383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148045</xdr:rowOff>
    </xdr:from>
    <xdr:to>
      <xdr:col>111</xdr:col>
      <xdr:colOff>177800</xdr:colOff>
      <xdr:row>106</xdr:row>
      <xdr:rowOff>154577</xdr:rowOff>
    </xdr:to>
    <xdr:cxnSp macro="">
      <xdr:nvCxnSpPr>
        <xdr:cNvPr id="947" name="直線コネクタ 946"/>
        <xdr:cNvCxnSpPr/>
      </xdr:nvCxnSpPr>
      <xdr:spPr>
        <a:xfrm flipV="1">
          <a:off x="20434300" y="1832174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113574</xdr:rowOff>
    </xdr:from>
    <xdr:to>
      <xdr:col>102</xdr:col>
      <xdr:colOff>165100</xdr:colOff>
      <xdr:row>107</xdr:row>
      <xdr:rowOff>43724</xdr:rowOff>
    </xdr:to>
    <xdr:sp macro="" textlink="">
      <xdr:nvSpPr>
        <xdr:cNvPr id="948" name="楕円 947"/>
        <xdr:cNvSpPr/>
      </xdr:nvSpPr>
      <xdr:spPr>
        <a:xfrm>
          <a:off x="194945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154577</xdr:rowOff>
    </xdr:from>
    <xdr:to>
      <xdr:col>107</xdr:col>
      <xdr:colOff>50800</xdr:colOff>
      <xdr:row>106</xdr:row>
      <xdr:rowOff>164374</xdr:rowOff>
    </xdr:to>
    <xdr:cxnSp macro="">
      <xdr:nvCxnSpPr>
        <xdr:cNvPr id="949" name="直線コネクタ 948"/>
        <xdr:cNvCxnSpPr/>
      </xdr:nvCxnSpPr>
      <xdr:spPr>
        <a:xfrm flipV="1">
          <a:off x="19545300" y="1832827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123371</xdr:rowOff>
    </xdr:from>
    <xdr:to>
      <xdr:col>98</xdr:col>
      <xdr:colOff>38100</xdr:colOff>
      <xdr:row>107</xdr:row>
      <xdr:rowOff>53521</xdr:rowOff>
    </xdr:to>
    <xdr:sp macro="" textlink="">
      <xdr:nvSpPr>
        <xdr:cNvPr id="950" name="楕円 949"/>
        <xdr:cNvSpPr/>
      </xdr:nvSpPr>
      <xdr:spPr>
        <a:xfrm>
          <a:off x="18605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164374</xdr:rowOff>
    </xdr:from>
    <xdr:to>
      <xdr:col>102</xdr:col>
      <xdr:colOff>114300</xdr:colOff>
      <xdr:row>107</xdr:row>
      <xdr:rowOff>2721</xdr:rowOff>
    </xdr:to>
    <xdr:cxnSp macro="">
      <xdr:nvCxnSpPr>
        <xdr:cNvPr id="951" name="直線コネクタ 950"/>
        <xdr:cNvCxnSpPr/>
      </xdr:nvCxnSpPr>
      <xdr:spPr>
        <a:xfrm flipV="1">
          <a:off x="18656300" y="1833807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18522</xdr:rowOff>
    </xdr:from>
    <xdr:ext cx="469744" cy="259045"/>
    <xdr:sp macro="" textlink="">
      <xdr:nvSpPr>
        <xdr:cNvPr id="956" name="n_1mainValue【庁舎】&#10;一人当たり面積"/>
        <xdr:cNvSpPr txBox="1"/>
      </xdr:nvSpPr>
      <xdr:spPr>
        <a:xfrm>
          <a:off x="21075727" y="1836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25054</xdr:rowOff>
    </xdr:from>
    <xdr:ext cx="469744" cy="259045"/>
    <xdr:sp macro="" textlink="">
      <xdr:nvSpPr>
        <xdr:cNvPr id="957" name="n_2mainValue【庁舎】&#10;一人当たり面積"/>
        <xdr:cNvSpPr txBox="1"/>
      </xdr:nvSpPr>
      <xdr:spPr>
        <a:xfrm>
          <a:off x="20199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34851</xdr:rowOff>
    </xdr:from>
    <xdr:ext cx="469744" cy="259045"/>
    <xdr:sp macro="" textlink="">
      <xdr:nvSpPr>
        <xdr:cNvPr id="958" name="n_3mainValue【庁舎】&#10;一人当たり面積"/>
        <xdr:cNvSpPr txBox="1"/>
      </xdr:nvSpPr>
      <xdr:spPr>
        <a:xfrm>
          <a:off x="19310427" y="1838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44648</xdr:rowOff>
    </xdr:from>
    <xdr:ext cx="469744" cy="259045"/>
    <xdr:sp macro="" textlink="">
      <xdr:nvSpPr>
        <xdr:cNvPr id="959" name="n_4mainValue【庁舎】&#10;一人当たり面積"/>
        <xdr:cNvSpPr txBox="1"/>
      </xdr:nvSpPr>
      <xdr:spPr>
        <a:xfrm>
          <a:off x="18421427" y="1838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福祉施設、消防施設、庁舎である。福祉施設と消防施設については一人当たりの面積も類似団体平均値を大きく上回っているが、その要因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年に</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市町村が合併して現在の市域になったことによるものと推測される。市有財産（施設）運用管理マスタープランや公共施設等総合管理計画に基づき、施設の統廃合を行うなど、施設全体の老朽化対策を進める。庁舎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耐震改修を行ったため、一時的に有形固定資産減価償却率が減少したものの、依然として類似団体平均を上回っている。その他、多くの施設について、類似団体平均と相当、あるいはそれを上回る数値となっており、今後とも市有財産（施設）運用管理マスタープランや公共施設等総合管理計画に基づき、老朽化対策や用途の複合化、地域内での統廃合による効率的な施設配置を進めていく必要がある。</a:t>
          </a:r>
        </a:p>
        <a:p>
          <a:r>
            <a:rPr kumimoji="1" lang="ja-JP" altLang="en-US" sz="1300">
              <a:latin typeface="ＭＳ Ｐゴシック" panose="020B0600070205080204" pitchFamily="50" charset="-128"/>
              <a:ea typeface="ＭＳ Ｐゴシック" panose="020B0600070205080204" pitchFamily="50" charset="-128"/>
            </a:rPr>
            <a:t>　図書館については令和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年度に複合施設であるひと・まちテラスを建設し、図書館機能を移転したため有形固定資産減価償却率が大きく低下している。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01;&#25919;&#20418;/&#9318;&#35576;&#29031;&#20250;/!&#30476;&#12363;&#12425;&#12398;&#29031;&#20250;/!&#20107;&#21209;&#31995;&#29031;&#20250;/!&#36001;&#25919;&#29366;&#27841;&#36039;&#26009;&#38598;/R8/1.3&#26376;&#25552;&#20986;&#20998;/2.&#12415;&#12435;&#12394;&#12391;&#20316;&#26989;/&#12304;&#20028;&#30000;&#26009;&#29702;&#12305;_212067_&#20013;&#27941;&#24029;&#24066;_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6001;&#25919;&#20418;/&#9318;&#35576;&#29031;&#20250;/!&#30476;&#12363;&#12425;&#12398;&#29031;&#20250;/!&#20107;&#21209;&#31995;&#29031;&#20250;/!&#36001;&#25919;&#29366;&#27841;&#36039;&#26009;&#38598;/R8/1.3&#26376;&#25552;&#20986;&#20998;/2.&#12415;&#12435;&#12394;&#12391;&#20316;&#26989;/&#12304;&#21407;&#20316;&#26989;&#23436;&#20102;&#12305;_212067_&#20013;&#27941;&#24029;&#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伊藤様）各会計、関係団体の財政状況及び健全化判断比率"/>
      <sheetName val="（小幡）財政比較分析表"/>
      <sheetName val="（勝野様）経常経費分析表（経常収支比率の分析）"/>
      <sheetName val="経常経費分析表（人件費・公債費・普通建設事業費の分析）"/>
      <sheetName val="（勝野様）性質別歳出決算分析表（住民一人当たりのコスト）"/>
      <sheetName val="（小幡）目的別歳出決算分析表（住民一人当たりのコスト）"/>
      <sheetName val="（小幡）実質収支比率等に係る経年分析"/>
      <sheetName val="（小幡）連結実質赤字比率に係る赤字・黒字の構成分析"/>
      <sheetName val="（井田様）実質公債費比率（分子）の構造"/>
      <sheetName val="（井田様）将来負担比率（分子）の構造"/>
      <sheetName val="（原様）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4795</v>
          </cell>
          <cell r="E42"/>
          <cell r="F42"/>
          <cell r="G42">
            <v>4594</v>
          </cell>
          <cell r="H42"/>
          <cell r="I42"/>
          <cell r="J42">
            <v>4422</v>
          </cell>
          <cell r="K42"/>
          <cell r="L42"/>
          <cell r="M42">
            <v>4433</v>
          </cell>
          <cell r="N42"/>
          <cell r="O42"/>
          <cell r="P42">
            <v>4327</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0</v>
          </cell>
          <cell r="C44"/>
          <cell r="D44"/>
          <cell r="E44">
            <v>0</v>
          </cell>
          <cell r="F44"/>
          <cell r="G44"/>
          <cell r="H44">
            <v>0</v>
          </cell>
          <cell r="I44"/>
          <cell r="J44"/>
          <cell r="K44">
            <v>0</v>
          </cell>
          <cell r="L44"/>
          <cell r="M44"/>
          <cell r="N44">
            <v>0</v>
          </cell>
          <cell r="O44"/>
          <cell r="P44"/>
        </row>
        <row r="45">
          <cell r="A45" t="str">
            <v>組合等が起こした地方債の元利償還金に対する負担金等</v>
          </cell>
          <cell r="B45" t="str">
            <v>-</v>
          </cell>
          <cell r="C45"/>
          <cell r="D45"/>
          <cell r="E45" t="str">
            <v>-</v>
          </cell>
          <cell r="F45"/>
          <cell r="G45"/>
          <cell r="H45" t="str">
            <v>-</v>
          </cell>
          <cell r="I45"/>
          <cell r="J45"/>
          <cell r="K45" t="str">
            <v>-</v>
          </cell>
          <cell r="L45"/>
          <cell r="M45"/>
          <cell r="N45" t="str">
            <v>-</v>
          </cell>
          <cell r="O45"/>
          <cell r="P45"/>
        </row>
        <row r="46">
          <cell r="A46" t="str">
            <v>公営企業債の元利償還金に対する繰入金</v>
          </cell>
          <cell r="B46">
            <v>2338</v>
          </cell>
          <cell r="C46"/>
          <cell r="D46"/>
          <cell r="E46">
            <v>2047</v>
          </cell>
          <cell r="F46"/>
          <cell r="G46"/>
          <cell r="H46">
            <v>2005</v>
          </cell>
          <cell r="I46"/>
          <cell r="J46"/>
          <cell r="K46">
            <v>1895</v>
          </cell>
          <cell r="L46"/>
          <cell r="M46"/>
          <cell r="N46">
            <v>1857</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3758</v>
          </cell>
          <cell r="C49"/>
          <cell r="D49"/>
          <cell r="E49">
            <v>3826</v>
          </cell>
          <cell r="F49"/>
          <cell r="G49"/>
          <cell r="H49">
            <v>3902</v>
          </cell>
          <cell r="I49"/>
          <cell r="J49"/>
          <cell r="K49">
            <v>3962</v>
          </cell>
          <cell r="L49"/>
          <cell r="M49"/>
          <cell r="N49">
            <v>3899</v>
          </cell>
          <cell r="O49"/>
          <cell r="P49"/>
        </row>
        <row r="50">
          <cell r="A50" t="str">
            <v>実質公債費比率の分子</v>
          </cell>
          <cell r="B50" t="e">
            <v>#N/A</v>
          </cell>
          <cell r="C50">
            <v>1301</v>
          </cell>
          <cell r="D50" t="e">
            <v>#N/A</v>
          </cell>
          <cell r="E50" t="e">
            <v>#N/A</v>
          </cell>
          <cell r="F50">
            <v>1279</v>
          </cell>
          <cell r="G50" t="e">
            <v>#N/A</v>
          </cell>
          <cell r="H50" t="e">
            <v>#N/A</v>
          </cell>
          <cell r="I50">
            <v>1485</v>
          </cell>
          <cell r="J50" t="e">
            <v>#N/A</v>
          </cell>
          <cell r="K50" t="e">
            <v>#N/A</v>
          </cell>
          <cell r="L50">
            <v>1424</v>
          </cell>
          <cell r="M50" t="e">
            <v>#N/A</v>
          </cell>
          <cell r="N50" t="e">
            <v>#N/A</v>
          </cell>
          <cell r="O50">
            <v>1429</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40623</v>
          </cell>
          <cell r="E56"/>
          <cell r="F56"/>
          <cell r="G56">
            <v>39537</v>
          </cell>
          <cell r="H56"/>
          <cell r="I56"/>
          <cell r="J56">
            <v>38811</v>
          </cell>
          <cell r="K56"/>
          <cell r="L56"/>
          <cell r="M56">
            <v>37742</v>
          </cell>
          <cell r="N56"/>
          <cell r="O56"/>
          <cell r="P56">
            <v>36128</v>
          </cell>
        </row>
        <row r="57">
          <cell r="A57" t="str">
            <v>充当可能特定歳入</v>
          </cell>
          <cell r="B57"/>
          <cell r="C57"/>
          <cell r="D57">
            <v>4631</v>
          </cell>
          <cell r="E57"/>
          <cell r="F57"/>
          <cell r="G57">
            <v>5171</v>
          </cell>
          <cell r="H57"/>
          <cell r="I57"/>
          <cell r="J57">
            <v>4871</v>
          </cell>
          <cell r="K57"/>
          <cell r="L57"/>
          <cell r="M57">
            <v>5024</v>
          </cell>
          <cell r="N57"/>
          <cell r="O57"/>
          <cell r="P57">
            <v>4576</v>
          </cell>
        </row>
        <row r="58">
          <cell r="A58" t="str">
            <v>充当可能基金</v>
          </cell>
          <cell r="B58"/>
          <cell r="C58"/>
          <cell r="D58">
            <v>15374</v>
          </cell>
          <cell r="E58"/>
          <cell r="F58"/>
          <cell r="G58">
            <v>16897</v>
          </cell>
          <cell r="H58"/>
          <cell r="I58"/>
          <cell r="J58">
            <v>18423</v>
          </cell>
          <cell r="K58"/>
          <cell r="L58"/>
          <cell r="M58">
            <v>18919</v>
          </cell>
          <cell r="N58"/>
          <cell r="O58"/>
          <cell r="P58">
            <v>18664</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v>2</v>
          </cell>
          <cell r="F61"/>
          <cell r="G61"/>
          <cell r="H61">
            <v>43</v>
          </cell>
          <cell r="I61"/>
          <cell r="J61"/>
          <cell r="K61" t="str">
            <v>-</v>
          </cell>
          <cell r="L61"/>
          <cell r="M61"/>
          <cell r="N61" t="str">
            <v>-</v>
          </cell>
          <cell r="O61"/>
          <cell r="P61"/>
        </row>
        <row r="62">
          <cell r="A62" t="str">
            <v>退職手当負担見込額</v>
          </cell>
          <cell r="B62">
            <v>5714</v>
          </cell>
          <cell r="C62"/>
          <cell r="D62"/>
          <cell r="E62">
            <v>5708</v>
          </cell>
          <cell r="F62"/>
          <cell r="G62"/>
          <cell r="H62">
            <v>5684</v>
          </cell>
          <cell r="I62"/>
          <cell r="J62"/>
          <cell r="K62">
            <v>5823</v>
          </cell>
          <cell r="L62"/>
          <cell r="M62"/>
          <cell r="N62">
            <v>5515</v>
          </cell>
          <cell r="O62"/>
          <cell r="P62"/>
        </row>
        <row r="63">
          <cell r="A63" t="str">
            <v>組合等負担等見込額</v>
          </cell>
          <cell r="B63" t="str">
            <v>-</v>
          </cell>
          <cell r="C63"/>
          <cell r="D63"/>
          <cell r="E63" t="str">
            <v>-</v>
          </cell>
          <cell r="F63"/>
          <cell r="G63"/>
          <cell r="H63" t="str">
            <v>-</v>
          </cell>
          <cell r="I63"/>
          <cell r="J63"/>
          <cell r="K63" t="str">
            <v>-</v>
          </cell>
          <cell r="L63"/>
          <cell r="M63"/>
          <cell r="N63" t="str">
            <v>-</v>
          </cell>
          <cell r="O63"/>
          <cell r="P63"/>
        </row>
        <row r="64">
          <cell r="A64" t="str">
            <v>公営企業債等繰入見込額</v>
          </cell>
          <cell r="B64">
            <v>18815</v>
          </cell>
          <cell r="C64"/>
          <cell r="D64"/>
          <cell r="E64">
            <v>16382</v>
          </cell>
          <cell r="F64"/>
          <cell r="G64"/>
          <cell r="H64">
            <v>15408</v>
          </cell>
          <cell r="I64"/>
          <cell r="J64"/>
          <cell r="K64">
            <v>14894</v>
          </cell>
          <cell r="L64"/>
          <cell r="M64"/>
          <cell r="N64">
            <v>15808</v>
          </cell>
          <cell r="O64"/>
          <cell r="P64"/>
        </row>
        <row r="65">
          <cell r="A65" t="str">
            <v>債務負担行為に基づく支出予定額</v>
          </cell>
          <cell r="B65">
            <v>828</v>
          </cell>
          <cell r="C65"/>
          <cell r="D65"/>
          <cell r="E65">
            <v>697</v>
          </cell>
          <cell r="F65"/>
          <cell r="G65"/>
          <cell r="H65">
            <v>583</v>
          </cell>
          <cell r="I65"/>
          <cell r="J65"/>
          <cell r="K65" t="str">
            <v>-</v>
          </cell>
          <cell r="L65"/>
          <cell r="M65"/>
          <cell r="N65" t="str">
            <v>-</v>
          </cell>
          <cell r="O65"/>
          <cell r="P65"/>
        </row>
        <row r="66">
          <cell r="A66" t="str">
            <v>一般会計等に係る地方債の現在高</v>
          </cell>
          <cell r="B66">
            <v>34269</v>
          </cell>
          <cell r="C66"/>
          <cell r="D66"/>
          <cell r="E66">
            <v>34000</v>
          </cell>
          <cell r="F66"/>
          <cell r="G66"/>
          <cell r="H66">
            <v>33770</v>
          </cell>
          <cell r="I66"/>
          <cell r="J66"/>
          <cell r="K66">
            <v>33974</v>
          </cell>
          <cell r="L66"/>
          <cell r="M66"/>
          <cell r="N66">
            <v>33445</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原様）基金残高に係る経年分析"/>
      <sheetName val="データシート"/>
    </sheetNames>
    <sheetDataSet>
      <sheetData sheetId="0"/>
      <sheetData sheetId="1">
        <row r="71">
          <cell r="B71" t="str">
            <v>R04</v>
          </cell>
          <cell r="C71" t="str">
            <v>R05</v>
          </cell>
          <cell r="D71" t="str">
            <v>R06</v>
          </cell>
        </row>
        <row r="72">
          <cell r="A72" t="str">
            <v>財政調整基金</v>
          </cell>
          <cell r="B72">
            <v>6669</v>
          </cell>
          <cell r="C72">
            <v>6486</v>
          </cell>
          <cell r="D72">
            <v>6231</v>
          </cell>
        </row>
        <row r="73">
          <cell r="A73" t="str">
            <v>減債基金</v>
          </cell>
          <cell r="B73">
            <v>1173</v>
          </cell>
          <cell r="C73">
            <v>1775</v>
          </cell>
          <cell r="D73">
            <v>1877</v>
          </cell>
        </row>
        <row r="74">
          <cell r="A74" t="str">
            <v>その他特定目的基金</v>
          </cell>
          <cell r="B74">
            <v>12805</v>
          </cell>
          <cell r="C74">
            <v>12653</v>
          </cell>
          <cell r="D74">
            <v>12551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0.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51242830</v>
      </c>
      <c r="BO4" s="371"/>
      <c r="BP4" s="371"/>
      <c r="BQ4" s="371"/>
      <c r="BR4" s="371"/>
      <c r="BS4" s="371"/>
      <c r="BT4" s="371"/>
      <c r="BU4" s="372"/>
      <c r="BV4" s="370">
        <v>51321964</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19.399999999999999</v>
      </c>
      <c r="CU4" s="377"/>
      <c r="CV4" s="377"/>
      <c r="CW4" s="377"/>
      <c r="CX4" s="377"/>
      <c r="CY4" s="377"/>
      <c r="CZ4" s="377"/>
      <c r="DA4" s="378"/>
      <c r="DB4" s="376">
        <v>19.600000000000001</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44898346</v>
      </c>
      <c r="BO5" s="408"/>
      <c r="BP5" s="408"/>
      <c r="BQ5" s="408"/>
      <c r="BR5" s="408"/>
      <c r="BS5" s="408"/>
      <c r="BT5" s="408"/>
      <c r="BU5" s="409"/>
      <c r="BV5" s="407">
        <v>45243842</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91.6</v>
      </c>
      <c r="CU5" s="405"/>
      <c r="CV5" s="405"/>
      <c r="CW5" s="405"/>
      <c r="CX5" s="405"/>
      <c r="CY5" s="405"/>
      <c r="CZ5" s="405"/>
      <c r="DA5" s="406"/>
      <c r="DB5" s="404">
        <v>89.7</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6344484</v>
      </c>
      <c r="BO6" s="408"/>
      <c r="BP6" s="408"/>
      <c r="BQ6" s="408"/>
      <c r="BR6" s="408"/>
      <c r="BS6" s="408"/>
      <c r="BT6" s="408"/>
      <c r="BU6" s="409"/>
      <c r="BV6" s="407">
        <v>6078122</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91.9</v>
      </c>
      <c r="CU6" s="445"/>
      <c r="CV6" s="445"/>
      <c r="CW6" s="445"/>
      <c r="CX6" s="445"/>
      <c r="CY6" s="445"/>
      <c r="CZ6" s="445"/>
      <c r="DA6" s="446"/>
      <c r="DB6" s="444">
        <v>90.3</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1583543</v>
      </c>
      <c r="BO7" s="408"/>
      <c r="BP7" s="408"/>
      <c r="BQ7" s="408"/>
      <c r="BR7" s="408"/>
      <c r="BS7" s="408"/>
      <c r="BT7" s="408"/>
      <c r="BU7" s="409"/>
      <c r="BV7" s="407">
        <v>1335526</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24544160</v>
      </c>
      <c r="CU7" s="408"/>
      <c r="CV7" s="408"/>
      <c r="CW7" s="408"/>
      <c r="CX7" s="408"/>
      <c r="CY7" s="408"/>
      <c r="CZ7" s="408"/>
      <c r="DA7" s="409"/>
      <c r="DB7" s="407">
        <v>24215367</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4760941</v>
      </c>
      <c r="BO8" s="408"/>
      <c r="BP8" s="408"/>
      <c r="BQ8" s="408"/>
      <c r="BR8" s="408"/>
      <c r="BS8" s="408"/>
      <c r="BT8" s="408"/>
      <c r="BU8" s="409"/>
      <c r="BV8" s="407">
        <v>4742596</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0.49</v>
      </c>
      <c r="CU8" s="448"/>
      <c r="CV8" s="448"/>
      <c r="CW8" s="448"/>
      <c r="CX8" s="448"/>
      <c r="CY8" s="448"/>
      <c r="CZ8" s="448"/>
      <c r="DA8" s="449"/>
      <c r="DB8" s="447">
        <v>0.49</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76570</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110</v>
      </c>
      <c r="AV9" s="440"/>
      <c r="AW9" s="440"/>
      <c r="AX9" s="440"/>
      <c r="AY9" s="441" t="s">
        <v>111</v>
      </c>
      <c r="AZ9" s="442"/>
      <c r="BA9" s="442"/>
      <c r="BB9" s="442"/>
      <c r="BC9" s="442"/>
      <c r="BD9" s="442"/>
      <c r="BE9" s="442"/>
      <c r="BF9" s="442"/>
      <c r="BG9" s="442"/>
      <c r="BH9" s="442"/>
      <c r="BI9" s="442"/>
      <c r="BJ9" s="442"/>
      <c r="BK9" s="442"/>
      <c r="BL9" s="442"/>
      <c r="BM9" s="443"/>
      <c r="BN9" s="407">
        <v>18345</v>
      </c>
      <c r="BO9" s="408"/>
      <c r="BP9" s="408"/>
      <c r="BQ9" s="408"/>
      <c r="BR9" s="408"/>
      <c r="BS9" s="408"/>
      <c r="BT9" s="408"/>
      <c r="BU9" s="409"/>
      <c r="BV9" s="407">
        <v>-554953</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10.8</v>
      </c>
      <c r="CU9" s="405"/>
      <c r="CV9" s="405"/>
      <c r="CW9" s="405"/>
      <c r="CX9" s="405"/>
      <c r="CY9" s="405"/>
      <c r="CZ9" s="405"/>
      <c r="DA9" s="406"/>
      <c r="DB9" s="404">
        <v>11.4</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113</v>
      </c>
      <c r="M10" s="437"/>
      <c r="N10" s="437"/>
      <c r="O10" s="437"/>
      <c r="P10" s="437"/>
      <c r="Q10" s="438"/>
      <c r="R10" s="458">
        <v>78883</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110</v>
      </c>
      <c r="AV10" s="440"/>
      <c r="AW10" s="440"/>
      <c r="AX10" s="440"/>
      <c r="AY10" s="441" t="s">
        <v>115</v>
      </c>
      <c r="AZ10" s="442"/>
      <c r="BA10" s="442"/>
      <c r="BB10" s="442"/>
      <c r="BC10" s="442"/>
      <c r="BD10" s="442"/>
      <c r="BE10" s="442"/>
      <c r="BF10" s="442"/>
      <c r="BG10" s="442"/>
      <c r="BH10" s="442"/>
      <c r="BI10" s="442"/>
      <c r="BJ10" s="442"/>
      <c r="BK10" s="442"/>
      <c r="BL10" s="442"/>
      <c r="BM10" s="443"/>
      <c r="BN10" s="407">
        <v>29342</v>
      </c>
      <c r="BO10" s="408"/>
      <c r="BP10" s="408"/>
      <c r="BQ10" s="408"/>
      <c r="BR10" s="408"/>
      <c r="BS10" s="408"/>
      <c r="BT10" s="408"/>
      <c r="BU10" s="409"/>
      <c r="BV10" s="407">
        <v>6926</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73535</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2484000</v>
      </c>
      <c r="BO12" s="408"/>
      <c r="BP12" s="408"/>
      <c r="BQ12" s="408"/>
      <c r="BR12" s="408"/>
      <c r="BS12" s="408"/>
      <c r="BT12" s="408"/>
      <c r="BU12" s="409"/>
      <c r="BV12" s="407">
        <v>2190000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70993</v>
      </c>
      <c r="S13" s="492"/>
      <c r="T13" s="492"/>
      <c r="U13" s="492"/>
      <c r="V13" s="493"/>
      <c r="W13" s="423" t="s">
        <v>131</v>
      </c>
      <c r="X13" s="424"/>
      <c r="Y13" s="424"/>
      <c r="Z13" s="424"/>
      <c r="AA13" s="424"/>
      <c r="AB13" s="414"/>
      <c r="AC13" s="458">
        <v>1800</v>
      </c>
      <c r="AD13" s="459"/>
      <c r="AE13" s="459"/>
      <c r="AF13" s="459"/>
      <c r="AG13" s="501"/>
      <c r="AH13" s="458">
        <v>2153</v>
      </c>
      <c r="AI13" s="459"/>
      <c r="AJ13" s="459"/>
      <c r="AK13" s="459"/>
      <c r="AL13" s="460"/>
      <c r="AM13" s="436" t="s">
        <v>132</v>
      </c>
      <c r="AN13" s="437"/>
      <c r="AO13" s="437"/>
      <c r="AP13" s="437"/>
      <c r="AQ13" s="437"/>
      <c r="AR13" s="437"/>
      <c r="AS13" s="437"/>
      <c r="AT13" s="438"/>
      <c r="AU13" s="439" t="s">
        <v>90</v>
      </c>
      <c r="AV13" s="440"/>
      <c r="AW13" s="440"/>
      <c r="AX13" s="440"/>
      <c r="AY13" s="441" t="s">
        <v>133</v>
      </c>
      <c r="AZ13" s="442"/>
      <c r="BA13" s="442"/>
      <c r="BB13" s="442"/>
      <c r="BC13" s="442"/>
      <c r="BD13" s="442"/>
      <c r="BE13" s="442"/>
      <c r="BF13" s="442"/>
      <c r="BG13" s="442"/>
      <c r="BH13" s="442"/>
      <c r="BI13" s="442"/>
      <c r="BJ13" s="442"/>
      <c r="BK13" s="442"/>
      <c r="BL13" s="442"/>
      <c r="BM13" s="443"/>
      <c r="BN13" s="407">
        <v>-2436313</v>
      </c>
      <c r="BO13" s="408"/>
      <c r="BP13" s="408"/>
      <c r="BQ13" s="408"/>
      <c r="BR13" s="408"/>
      <c r="BS13" s="408"/>
      <c r="BT13" s="408"/>
      <c r="BU13" s="409"/>
      <c r="BV13" s="407">
        <v>-2738027</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7.1</v>
      </c>
      <c r="CU13" s="405"/>
      <c r="CV13" s="405"/>
      <c r="CW13" s="405"/>
      <c r="CX13" s="405"/>
      <c r="CY13" s="405"/>
      <c r="CZ13" s="405"/>
      <c r="DA13" s="406"/>
      <c r="DB13" s="404">
        <v>6.9</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74532</v>
      </c>
      <c r="S14" s="492"/>
      <c r="T14" s="492"/>
      <c r="U14" s="492"/>
      <c r="V14" s="493"/>
      <c r="W14" s="397"/>
      <c r="X14" s="398"/>
      <c r="Y14" s="398"/>
      <c r="Z14" s="398"/>
      <c r="AA14" s="398"/>
      <c r="AB14" s="387"/>
      <c r="AC14" s="494">
        <v>4.8</v>
      </c>
      <c r="AD14" s="495"/>
      <c r="AE14" s="495"/>
      <c r="AF14" s="495"/>
      <c r="AG14" s="496"/>
      <c r="AH14" s="494">
        <v>5.5</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72239</v>
      </c>
      <c r="S15" s="492"/>
      <c r="T15" s="492"/>
      <c r="U15" s="492"/>
      <c r="V15" s="493"/>
      <c r="W15" s="423" t="s">
        <v>137</v>
      </c>
      <c r="X15" s="424"/>
      <c r="Y15" s="424"/>
      <c r="Z15" s="424"/>
      <c r="AA15" s="424"/>
      <c r="AB15" s="414"/>
      <c r="AC15" s="458">
        <v>15375</v>
      </c>
      <c r="AD15" s="459"/>
      <c r="AE15" s="459"/>
      <c r="AF15" s="459"/>
      <c r="AG15" s="501"/>
      <c r="AH15" s="458">
        <v>15860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10722480</v>
      </c>
      <c r="BO15" s="371"/>
      <c r="BP15" s="371"/>
      <c r="BQ15" s="371"/>
      <c r="BR15" s="371"/>
      <c r="BS15" s="371"/>
      <c r="BT15" s="371"/>
      <c r="BU15" s="372"/>
      <c r="BV15" s="370">
        <v>10621496</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41.1</v>
      </c>
      <c r="AD16" s="495"/>
      <c r="AE16" s="495"/>
      <c r="AF16" s="495"/>
      <c r="AG16" s="496"/>
      <c r="AH16" s="494">
        <v>40.799999999999997</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21699725</v>
      </c>
      <c r="BO16" s="408"/>
      <c r="BP16" s="408"/>
      <c r="BQ16" s="408"/>
      <c r="BR16" s="408"/>
      <c r="BS16" s="408"/>
      <c r="BT16" s="408"/>
      <c r="BU16" s="409"/>
      <c r="BV16" s="407">
        <v>21310077</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20220</v>
      </c>
      <c r="AD17" s="459"/>
      <c r="AE17" s="459"/>
      <c r="AF17" s="459"/>
      <c r="AG17" s="501"/>
      <c r="AH17" s="458">
        <v>20873</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13477357</v>
      </c>
      <c r="BO17" s="408"/>
      <c r="BP17" s="408"/>
      <c r="BQ17" s="408"/>
      <c r="BR17" s="408"/>
      <c r="BS17" s="408"/>
      <c r="BT17" s="408"/>
      <c r="BU17" s="409"/>
      <c r="BV17" s="407">
        <v>13349720</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676.45</v>
      </c>
      <c r="M18" s="531"/>
      <c r="N18" s="531"/>
      <c r="O18" s="531"/>
      <c r="P18" s="531"/>
      <c r="Q18" s="531"/>
      <c r="R18" s="532"/>
      <c r="S18" s="532"/>
      <c r="T18" s="532"/>
      <c r="U18" s="532"/>
      <c r="V18" s="533"/>
      <c r="W18" s="425"/>
      <c r="X18" s="426"/>
      <c r="Y18" s="426"/>
      <c r="Z18" s="426"/>
      <c r="AA18" s="426"/>
      <c r="AB18" s="417"/>
      <c r="AC18" s="534">
        <v>54.1</v>
      </c>
      <c r="AD18" s="535"/>
      <c r="AE18" s="535"/>
      <c r="AF18" s="535"/>
      <c r="AG18" s="536"/>
      <c r="AH18" s="534">
        <v>53.7</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23223187</v>
      </c>
      <c r="BO18" s="408"/>
      <c r="BP18" s="408"/>
      <c r="BQ18" s="408"/>
      <c r="BR18" s="408"/>
      <c r="BS18" s="408"/>
      <c r="BT18" s="408"/>
      <c r="BU18" s="409"/>
      <c r="BV18" s="407">
        <v>22114782</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113</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35866576</v>
      </c>
      <c r="BO19" s="408"/>
      <c r="BP19" s="408"/>
      <c r="BQ19" s="408"/>
      <c r="BR19" s="408"/>
      <c r="BS19" s="408"/>
      <c r="BT19" s="408"/>
      <c r="BU19" s="409"/>
      <c r="BV19" s="407">
        <v>34685005</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29690</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33445086</v>
      </c>
      <c r="BO22" s="371"/>
      <c r="BP22" s="371"/>
      <c r="BQ22" s="371"/>
      <c r="BR22" s="371"/>
      <c r="BS22" s="371"/>
      <c r="BT22" s="371"/>
      <c r="BU22" s="372"/>
      <c r="BV22" s="370">
        <v>33973880</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12985112</v>
      </c>
      <c r="BO23" s="408"/>
      <c r="BP23" s="408"/>
      <c r="BQ23" s="408"/>
      <c r="BR23" s="408"/>
      <c r="BS23" s="408"/>
      <c r="BT23" s="408"/>
      <c r="BU23" s="409"/>
      <c r="BV23" s="407">
        <v>14165533</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9030</v>
      </c>
      <c r="R24" s="459"/>
      <c r="S24" s="459"/>
      <c r="T24" s="459"/>
      <c r="U24" s="459"/>
      <c r="V24" s="501"/>
      <c r="W24" s="553"/>
      <c r="X24" s="554"/>
      <c r="Y24" s="555"/>
      <c r="Z24" s="457" t="s">
        <v>162</v>
      </c>
      <c r="AA24" s="437"/>
      <c r="AB24" s="437"/>
      <c r="AC24" s="437"/>
      <c r="AD24" s="437"/>
      <c r="AE24" s="437"/>
      <c r="AF24" s="437"/>
      <c r="AG24" s="438"/>
      <c r="AH24" s="458">
        <v>728</v>
      </c>
      <c r="AI24" s="459"/>
      <c r="AJ24" s="459"/>
      <c r="AK24" s="459"/>
      <c r="AL24" s="501"/>
      <c r="AM24" s="458">
        <v>2221856</v>
      </c>
      <c r="AN24" s="459"/>
      <c r="AO24" s="459"/>
      <c r="AP24" s="459"/>
      <c r="AQ24" s="459"/>
      <c r="AR24" s="501"/>
      <c r="AS24" s="458">
        <v>3052</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21891578</v>
      </c>
      <c r="BO24" s="408"/>
      <c r="BP24" s="408"/>
      <c r="BQ24" s="408"/>
      <c r="BR24" s="408"/>
      <c r="BS24" s="408"/>
      <c r="BT24" s="408"/>
      <c r="BU24" s="409"/>
      <c r="BV24" s="407">
        <v>21106094</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7840</v>
      </c>
      <c r="R25" s="459"/>
      <c r="S25" s="459"/>
      <c r="T25" s="459"/>
      <c r="U25" s="459"/>
      <c r="V25" s="501"/>
      <c r="W25" s="553"/>
      <c r="X25" s="554"/>
      <c r="Y25" s="555"/>
      <c r="Z25" s="457" t="s">
        <v>165</v>
      </c>
      <c r="AA25" s="437"/>
      <c r="AB25" s="437"/>
      <c r="AC25" s="437"/>
      <c r="AD25" s="437"/>
      <c r="AE25" s="437"/>
      <c r="AF25" s="437"/>
      <c r="AG25" s="438"/>
      <c r="AH25" s="458">
        <v>118</v>
      </c>
      <c r="AI25" s="459"/>
      <c r="AJ25" s="459"/>
      <c r="AK25" s="459"/>
      <c r="AL25" s="501"/>
      <c r="AM25" s="458">
        <v>348454</v>
      </c>
      <c r="AN25" s="459"/>
      <c r="AO25" s="459"/>
      <c r="AP25" s="459"/>
      <c r="AQ25" s="459"/>
      <c r="AR25" s="501"/>
      <c r="AS25" s="458">
        <v>2953</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920488</v>
      </c>
      <c r="BO25" s="371"/>
      <c r="BP25" s="371"/>
      <c r="BQ25" s="371"/>
      <c r="BR25" s="371"/>
      <c r="BS25" s="371"/>
      <c r="BT25" s="371"/>
      <c r="BU25" s="372"/>
      <c r="BV25" s="370">
        <v>1915827</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6580</v>
      </c>
      <c r="R26" s="459"/>
      <c r="S26" s="459"/>
      <c r="T26" s="459"/>
      <c r="U26" s="459"/>
      <c r="V26" s="501"/>
      <c r="W26" s="553"/>
      <c r="X26" s="554"/>
      <c r="Y26" s="555"/>
      <c r="Z26" s="457" t="s">
        <v>168</v>
      </c>
      <c r="AA26" s="559"/>
      <c r="AB26" s="559"/>
      <c r="AC26" s="559"/>
      <c r="AD26" s="559"/>
      <c r="AE26" s="559"/>
      <c r="AF26" s="559"/>
      <c r="AG26" s="560"/>
      <c r="AH26" s="458">
        <v>17</v>
      </c>
      <c r="AI26" s="459"/>
      <c r="AJ26" s="459"/>
      <c r="AK26" s="459"/>
      <c r="AL26" s="501"/>
      <c r="AM26" s="458">
        <v>44846</v>
      </c>
      <c r="AN26" s="459"/>
      <c r="AO26" s="459"/>
      <c r="AP26" s="459"/>
      <c r="AQ26" s="459"/>
      <c r="AR26" s="501"/>
      <c r="AS26" s="458">
        <v>2638</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4410</v>
      </c>
      <c r="R27" s="459"/>
      <c r="S27" s="459"/>
      <c r="T27" s="459"/>
      <c r="U27" s="459"/>
      <c r="V27" s="501"/>
      <c r="W27" s="553"/>
      <c r="X27" s="554"/>
      <c r="Y27" s="555"/>
      <c r="Z27" s="457" t="s">
        <v>171</v>
      </c>
      <c r="AA27" s="437"/>
      <c r="AB27" s="437"/>
      <c r="AC27" s="437"/>
      <c r="AD27" s="437"/>
      <c r="AE27" s="437"/>
      <c r="AF27" s="437"/>
      <c r="AG27" s="438"/>
      <c r="AH27" s="458">
        <v>28</v>
      </c>
      <c r="AI27" s="459"/>
      <c r="AJ27" s="459"/>
      <c r="AK27" s="459"/>
      <c r="AL27" s="501"/>
      <c r="AM27" s="458">
        <v>106544</v>
      </c>
      <c r="AN27" s="459"/>
      <c r="AO27" s="459"/>
      <c r="AP27" s="459"/>
      <c r="AQ27" s="459"/>
      <c r="AR27" s="501"/>
      <c r="AS27" s="458">
        <v>3805</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3980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6231193</v>
      </c>
      <c r="BO28" s="371"/>
      <c r="BP28" s="371"/>
      <c r="BQ28" s="371"/>
      <c r="BR28" s="371"/>
      <c r="BS28" s="371"/>
      <c r="BT28" s="371"/>
      <c r="BU28" s="372"/>
      <c r="BV28" s="370">
        <v>6485851</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19</v>
      </c>
      <c r="M29" s="459"/>
      <c r="N29" s="459"/>
      <c r="O29" s="459"/>
      <c r="P29" s="501"/>
      <c r="Q29" s="458">
        <v>3760</v>
      </c>
      <c r="R29" s="459"/>
      <c r="S29" s="459"/>
      <c r="T29" s="459"/>
      <c r="U29" s="459"/>
      <c r="V29" s="501"/>
      <c r="W29" s="556"/>
      <c r="X29" s="557"/>
      <c r="Y29" s="558"/>
      <c r="Z29" s="457" t="s">
        <v>177</v>
      </c>
      <c r="AA29" s="437"/>
      <c r="AB29" s="437"/>
      <c r="AC29" s="437"/>
      <c r="AD29" s="437"/>
      <c r="AE29" s="437"/>
      <c r="AF29" s="437"/>
      <c r="AG29" s="438"/>
      <c r="AH29" s="458">
        <v>756</v>
      </c>
      <c r="AI29" s="459"/>
      <c r="AJ29" s="459"/>
      <c r="AK29" s="459"/>
      <c r="AL29" s="501"/>
      <c r="AM29" s="458">
        <v>2328400</v>
      </c>
      <c r="AN29" s="459"/>
      <c r="AO29" s="459"/>
      <c r="AP29" s="459"/>
      <c r="AQ29" s="459"/>
      <c r="AR29" s="501"/>
      <c r="AS29" s="458">
        <v>3080</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1877303</v>
      </c>
      <c r="BO29" s="408"/>
      <c r="BP29" s="408"/>
      <c r="BQ29" s="408"/>
      <c r="BR29" s="408"/>
      <c r="BS29" s="408"/>
      <c r="BT29" s="408"/>
      <c r="BU29" s="409"/>
      <c r="BV29" s="407">
        <v>1774588</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98.3</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12551072</v>
      </c>
      <c r="BO30" s="527"/>
      <c r="BP30" s="527"/>
      <c r="BQ30" s="527"/>
      <c r="BR30" s="527"/>
      <c r="BS30" s="527"/>
      <c r="BT30" s="527"/>
      <c r="BU30" s="528"/>
      <c r="BV30" s="526">
        <v>12653426</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t="e">
        <f>IF(E34="","",1)</f>
        <v>#REF!</v>
      </c>
      <c r="D34" s="597"/>
      <c r="E34" s="598" t="e">
        <f>IF(#REF!="","",#REF!)</f>
        <v>#REF!</v>
      </c>
      <c r="F34" s="598"/>
      <c r="G34" s="598"/>
      <c r="H34" s="598"/>
      <c r="I34" s="598"/>
      <c r="J34" s="598"/>
      <c r="K34" s="598"/>
      <c r="L34" s="598"/>
      <c r="M34" s="598"/>
      <c r="N34" s="598"/>
      <c r="O34" s="598"/>
      <c r="P34" s="598"/>
      <c r="Q34" s="598"/>
      <c r="R34" s="598"/>
      <c r="S34" s="598"/>
      <c r="T34" s="169"/>
      <c r="U34" s="597" t="e">
        <f>IF(W34="","",MAX(C34:D43)+1)</f>
        <v>#REF!</v>
      </c>
      <c r="V34" s="597"/>
      <c r="W34" s="598" t="e">
        <f>IF(#REF!="","",#REF!)</f>
        <v>#REF!</v>
      </c>
      <c r="X34" s="598"/>
      <c r="Y34" s="598"/>
      <c r="Z34" s="598"/>
      <c r="AA34" s="598"/>
      <c r="AB34" s="598"/>
      <c r="AC34" s="598"/>
      <c r="AD34" s="598"/>
      <c r="AE34" s="598"/>
      <c r="AF34" s="598"/>
      <c r="AG34" s="598"/>
      <c r="AH34" s="598"/>
      <c r="AI34" s="598"/>
      <c r="AJ34" s="598"/>
      <c r="AK34" s="598"/>
      <c r="AL34" s="169"/>
      <c r="AM34" s="597" t="e">
        <f>IF(AO34="","",MAX(C34:D43,U34:V43)+1)</f>
        <v>#REF!</v>
      </c>
      <c r="AN34" s="597"/>
      <c r="AO34" s="598" t="e">
        <f>IF(#REF!="","",#REF!)</f>
        <v>#REF!</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t="e">
        <f>IF(BY34="","",MAX(C34:D43,U34:V43,AM34:AN43,BE34:BF43)+1)</f>
        <v>#REF!</v>
      </c>
      <c r="BX34" s="597"/>
      <c r="BY34" s="598" t="e">
        <f>IF(#REF!="","",#REF!)</f>
        <v>#REF!</v>
      </c>
      <c r="BZ34" s="598"/>
      <c r="CA34" s="598"/>
      <c r="CB34" s="598"/>
      <c r="CC34" s="598"/>
      <c r="CD34" s="598"/>
      <c r="CE34" s="598"/>
      <c r="CF34" s="598"/>
      <c r="CG34" s="598"/>
      <c r="CH34" s="598"/>
      <c r="CI34" s="598"/>
      <c r="CJ34" s="598"/>
      <c r="CK34" s="598"/>
      <c r="CL34" s="598"/>
      <c r="CM34" s="598"/>
      <c r="CN34" s="169"/>
      <c r="CO34" s="597" t="e">
        <f>IF(CQ34="","",MAX(C34:D43,U34:V43,AM34:AN43,BE34:BF43,BW34:BX43)+1)</f>
        <v>#REF!</v>
      </c>
      <c r="CP34" s="597"/>
      <c r="CQ34" s="598" t="e">
        <f>IF(#REF!="","",#REF!)</f>
        <v>#REF!</v>
      </c>
      <c r="CR34" s="598"/>
      <c r="CS34" s="598"/>
      <c r="CT34" s="598"/>
      <c r="CU34" s="598"/>
      <c r="CV34" s="598"/>
      <c r="CW34" s="598"/>
      <c r="CX34" s="598"/>
      <c r="CY34" s="598"/>
      <c r="CZ34" s="598"/>
      <c r="DA34" s="598"/>
      <c r="DB34" s="598"/>
      <c r="DC34" s="598"/>
      <c r="DD34" s="598"/>
      <c r="DE34" s="598"/>
      <c r="DG34" s="599" t="e">
        <f>IF(#REF!="","",#REF!)</f>
        <v>#REF!</v>
      </c>
      <c r="DH34" s="599"/>
      <c r="DI34" s="196"/>
    </row>
    <row r="35" spans="1:113" ht="32.25" customHeight="1" x14ac:dyDescent="0.15">
      <c r="A35" s="169"/>
      <c r="B35" s="193"/>
      <c r="C35" s="597" t="e">
        <f>IF(E35="","",C34+1)</f>
        <v>#REF!</v>
      </c>
      <c r="D35" s="597"/>
      <c r="E35" s="598" t="e">
        <f>IF(#REF!="","",#REF!)</f>
        <v>#REF!</v>
      </c>
      <c r="F35" s="598"/>
      <c r="G35" s="598"/>
      <c r="H35" s="598"/>
      <c r="I35" s="598"/>
      <c r="J35" s="598"/>
      <c r="K35" s="598"/>
      <c r="L35" s="598"/>
      <c r="M35" s="598"/>
      <c r="N35" s="598"/>
      <c r="O35" s="598"/>
      <c r="P35" s="598"/>
      <c r="Q35" s="598"/>
      <c r="R35" s="598"/>
      <c r="S35" s="598"/>
      <c r="T35" s="169"/>
      <c r="U35" s="597" t="e">
        <f>IF(W35="","",U34+1)</f>
        <v>#REF!</v>
      </c>
      <c r="V35" s="597"/>
      <c r="W35" s="598" t="e">
        <f>IF(#REF!="","",#REF!)</f>
        <v>#REF!</v>
      </c>
      <c r="X35" s="598"/>
      <c r="Y35" s="598"/>
      <c r="Z35" s="598"/>
      <c r="AA35" s="598"/>
      <c r="AB35" s="598"/>
      <c r="AC35" s="598"/>
      <c r="AD35" s="598"/>
      <c r="AE35" s="598"/>
      <c r="AF35" s="598"/>
      <c r="AG35" s="598"/>
      <c r="AH35" s="598"/>
      <c r="AI35" s="598"/>
      <c r="AJ35" s="598"/>
      <c r="AK35" s="598"/>
      <c r="AL35" s="169"/>
      <c r="AM35" s="597" t="e">
        <f t="shared" ref="AM35:AM43" si="0">IF(AO35="","",AM34+1)</f>
        <v>#REF!</v>
      </c>
      <c r="AN35" s="597"/>
      <c r="AO35" s="598" t="e">
        <f>IF(#REF!="","",#REF!)</f>
        <v>#REF!</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t="e">
        <f t="shared" ref="BW35:BW43" si="2">IF(BY35="","",BW34+1)</f>
        <v>#REF!</v>
      </c>
      <c r="BX35" s="597"/>
      <c r="BY35" s="598" t="e">
        <f>IF(#REF!="","",#REF!)</f>
        <v>#REF!</v>
      </c>
      <c r="BZ35" s="598"/>
      <c r="CA35" s="598"/>
      <c r="CB35" s="598"/>
      <c r="CC35" s="598"/>
      <c r="CD35" s="598"/>
      <c r="CE35" s="598"/>
      <c r="CF35" s="598"/>
      <c r="CG35" s="598"/>
      <c r="CH35" s="598"/>
      <c r="CI35" s="598"/>
      <c r="CJ35" s="598"/>
      <c r="CK35" s="598"/>
      <c r="CL35" s="598"/>
      <c r="CM35" s="598"/>
      <c r="CN35" s="169"/>
      <c r="CO35" s="597" t="e">
        <f t="shared" ref="CO35:CO43" si="3">IF(CQ35="","",CO34+1)</f>
        <v>#REF!</v>
      </c>
      <c r="CP35" s="597"/>
      <c r="CQ35" s="598" t="e">
        <f>IF(#REF!="","",#REF!)</f>
        <v>#REF!</v>
      </c>
      <c r="CR35" s="598"/>
      <c r="CS35" s="598"/>
      <c r="CT35" s="598"/>
      <c r="CU35" s="598"/>
      <c r="CV35" s="598"/>
      <c r="CW35" s="598"/>
      <c r="CX35" s="598"/>
      <c r="CY35" s="598"/>
      <c r="CZ35" s="598"/>
      <c r="DA35" s="598"/>
      <c r="DB35" s="598"/>
      <c r="DC35" s="598"/>
      <c r="DD35" s="598"/>
      <c r="DE35" s="598"/>
      <c r="DG35" s="599" t="e">
        <f>IF(#REF!="","",#REF!)</f>
        <v>#REF!</v>
      </c>
      <c r="DH35" s="599"/>
      <c r="DI35" s="196"/>
    </row>
    <row r="36" spans="1:113" ht="32.25" customHeight="1" x14ac:dyDescent="0.15">
      <c r="A36" s="169"/>
      <c r="B36" s="193"/>
      <c r="C36" s="597" t="e">
        <f>IF(E36="","",C35+1)</f>
        <v>#REF!</v>
      </c>
      <c r="D36" s="597"/>
      <c r="E36" s="598" t="e">
        <f>IF(#REF!="","",#REF!)</f>
        <v>#REF!</v>
      </c>
      <c r="F36" s="598"/>
      <c r="G36" s="598"/>
      <c r="H36" s="598"/>
      <c r="I36" s="598"/>
      <c r="J36" s="598"/>
      <c r="K36" s="598"/>
      <c r="L36" s="598"/>
      <c r="M36" s="598"/>
      <c r="N36" s="598"/>
      <c r="O36" s="598"/>
      <c r="P36" s="598"/>
      <c r="Q36" s="598"/>
      <c r="R36" s="598"/>
      <c r="S36" s="598"/>
      <c r="T36" s="169"/>
      <c r="U36" s="597" t="e">
        <f t="shared" ref="U36:U43" si="4">IF(W36="","",U35+1)</f>
        <v>#REF!</v>
      </c>
      <c r="V36" s="597"/>
      <c r="W36" s="598" t="e">
        <f>IF(#REF!="","",#REF!)</f>
        <v>#REF!</v>
      </c>
      <c r="X36" s="598"/>
      <c r="Y36" s="598"/>
      <c r="Z36" s="598"/>
      <c r="AA36" s="598"/>
      <c r="AB36" s="598"/>
      <c r="AC36" s="598"/>
      <c r="AD36" s="598"/>
      <c r="AE36" s="598"/>
      <c r="AF36" s="598"/>
      <c r="AG36" s="598"/>
      <c r="AH36" s="598"/>
      <c r="AI36" s="598"/>
      <c r="AJ36" s="598"/>
      <c r="AK36" s="598"/>
      <c r="AL36" s="169"/>
      <c r="AM36" s="597" t="e">
        <f t="shared" si="0"/>
        <v>#REF!</v>
      </c>
      <c r="AN36" s="597"/>
      <c r="AO36" s="598" t="e">
        <f>IF(#REF!="","",#REF!)</f>
        <v>#REF!</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t="e">
        <f t="shared" si="2"/>
        <v>#REF!</v>
      </c>
      <c r="BX36" s="597"/>
      <c r="BY36" s="598" t="e">
        <f>IF(#REF!="","",#REF!)</f>
        <v>#REF!</v>
      </c>
      <c r="BZ36" s="598"/>
      <c r="CA36" s="598"/>
      <c r="CB36" s="598"/>
      <c r="CC36" s="598"/>
      <c r="CD36" s="598"/>
      <c r="CE36" s="598"/>
      <c r="CF36" s="598"/>
      <c r="CG36" s="598"/>
      <c r="CH36" s="598"/>
      <c r="CI36" s="598"/>
      <c r="CJ36" s="598"/>
      <c r="CK36" s="598"/>
      <c r="CL36" s="598"/>
      <c r="CM36" s="598"/>
      <c r="CN36" s="169"/>
      <c r="CO36" s="597" t="e">
        <f t="shared" si="3"/>
        <v>#REF!</v>
      </c>
      <c r="CP36" s="597"/>
      <c r="CQ36" s="598" t="e">
        <f>IF(#REF!="","",#REF!)</f>
        <v>#REF!</v>
      </c>
      <c r="CR36" s="598"/>
      <c r="CS36" s="598"/>
      <c r="CT36" s="598"/>
      <c r="CU36" s="598"/>
      <c r="CV36" s="598"/>
      <c r="CW36" s="598"/>
      <c r="CX36" s="598"/>
      <c r="CY36" s="598"/>
      <c r="CZ36" s="598"/>
      <c r="DA36" s="598"/>
      <c r="DB36" s="598"/>
      <c r="DC36" s="598"/>
      <c r="DD36" s="598"/>
      <c r="DE36" s="598"/>
      <c r="DG36" s="599" t="e">
        <f>IF(#REF!="","",#REF!)</f>
        <v>#REF!</v>
      </c>
      <c r="DH36" s="599"/>
      <c r="DI36" s="196"/>
    </row>
    <row r="37" spans="1:113" ht="32.25" customHeight="1" x14ac:dyDescent="0.15">
      <c r="A37" s="169"/>
      <c r="B37" s="193"/>
      <c r="C37" s="597" t="e">
        <f>IF(E37="","",C36+1)</f>
        <v>#REF!</v>
      </c>
      <c r="D37" s="597"/>
      <c r="E37" s="598" t="e">
        <f>IF(#REF!="","",#REF!)</f>
        <v>#REF!</v>
      </c>
      <c r="F37" s="598"/>
      <c r="G37" s="598"/>
      <c r="H37" s="598"/>
      <c r="I37" s="598"/>
      <c r="J37" s="598"/>
      <c r="K37" s="598"/>
      <c r="L37" s="598"/>
      <c r="M37" s="598"/>
      <c r="N37" s="598"/>
      <c r="O37" s="598"/>
      <c r="P37" s="598"/>
      <c r="Q37" s="598"/>
      <c r="R37" s="598"/>
      <c r="S37" s="598"/>
      <c r="T37" s="169"/>
      <c r="U37" s="597" t="e">
        <f t="shared" si="4"/>
        <v>#REF!</v>
      </c>
      <c r="V37" s="597"/>
      <c r="W37" s="598" t="e">
        <f>IF(#REF!="","",#REF!)</f>
        <v>#REF!</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t="e">
        <f t="shared" si="2"/>
        <v>#REF!</v>
      </c>
      <c r="BX37" s="597"/>
      <c r="BY37" s="598" t="e">
        <f>IF(#REF!="","",#REF!)</f>
        <v>#REF!</v>
      </c>
      <c r="BZ37" s="598"/>
      <c r="CA37" s="598"/>
      <c r="CB37" s="598"/>
      <c r="CC37" s="598"/>
      <c r="CD37" s="598"/>
      <c r="CE37" s="598"/>
      <c r="CF37" s="598"/>
      <c r="CG37" s="598"/>
      <c r="CH37" s="598"/>
      <c r="CI37" s="598"/>
      <c r="CJ37" s="598"/>
      <c r="CK37" s="598"/>
      <c r="CL37" s="598"/>
      <c r="CM37" s="598"/>
      <c r="CN37" s="169"/>
      <c r="CO37" s="597" t="e">
        <f t="shared" si="3"/>
        <v>#REF!</v>
      </c>
      <c r="CP37" s="597"/>
      <c r="CQ37" s="598" t="e">
        <f>IF(#REF!="","",#REF!)</f>
        <v>#REF!</v>
      </c>
      <c r="CR37" s="598"/>
      <c r="CS37" s="598"/>
      <c r="CT37" s="598"/>
      <c r="CU37" s="598"/>
      <c r="CV37" s="598"/>
      <c r="CW37" s="598"/>
      <c r="CX37" s="598"/>
      <c r="CY37" s="598"/>
      <c r="CZ37" s="598"/>
      <c r="DA37" s="598"/>
      <c r="DB37" s="598"/>
      <c r="DC37" s="598"/>
      <c r="DD37" s="598"/>
      <c r="DE37" s="598"/>
      <c r="DG37" s="599" t="e">
        <f>IF(#REF!="","",#REF!)</f>
        <v>#REF!</v>
      </c>
      <c r="DH37" s="599"/>
      <c r="DI37" s="196"/>
    </row>
    <row r="38" spans="1:113" ht="32.25" customHeight="1" x14ac:dyDescent="0.15">
      <c r="A38" s="169"/>
      <c r="B38" s="193"/>
      <c r="C38" s="597" t="e">
        <f t="shared" ref="C38:C43" si="5">IF(E38="","",C37+1)</f>
        <v>#REF!</v>
      </c>
      <c r="D38" s="597"/>
      <c r="E38" s="598" t="e">
        <f>IF(#REF!="","",#REF!)</f>
        <v>#REF!</v>
      </c>
      <c r="F38" s="598"/>
      <c r="G38" s="598"/>
      <c r="H38" s="598"/>
      <c r="I38" s="598"/>
      <c r="J38" s="598"/>
      <c r="K38" s="598"/>
      <c r="L38" s="598"/>
      <c r="M38" s="598"/>
      <c r="N38" s="598"/>
      <c r="O38" s="598"/>
      <c r="P38" s="598"/>
      <c r="Q38" s="598"/>
      <c r="R38" s="598"/>
      <c r="S38" s="598"/>
      <c r="T38" s="169"/>
      <c r="U38" s="597" t="e">
        <f t="shared" si="4"/>
        <v>#REF!</v>
      </c>
      <c r="V38" s="597"/>
      <c r="W38" s="598" t="e">
        <f>IF(#REF!="","",#REF!)</f>
        <v>#REF!</v>
      </c>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t="e">
        <f t="shared" si="2"/>
        <v>#REF!</v>
      </c>
      <c r="BX38" s="597"/>
      <c r="BY38" s="598" t="e">
        <f>IF(#REF!="","",#REF!)</f>
        <v>#REF!</v>
      </c>
      <c r="BZ38" s="598"/>
      <c r="CA38" s="598"/>
      <c r="CB38" s="598"/>
      <c r="CC38" s="598"/>
      <c r="CD38" s="598"/>
      <c r="CE38" s="598"/>
      <c r="CF38" s="598"/>
      <c r="CG38" s="598"/>
      <c r="CH38" s="598"/>
      <c r="CI38" s="598"/>
      <c r="CJ38" s="598"/>
      <c r="CK38" s="598"/>
      <c r="CL38" s="598"/>
      <c r="CM38" s="598"/>
      <c r="CN38" s="169"/>
      <c r="CO38" s="597" t="e">
        <f t="shared" si="3"/>
        <v>#REF!</v>
      </c>
      <c r="CP38" s="597"/>
      <c r="CQ38" s="598" t="e">
        <f>IF(#REF!="","",#REF!)</f>
        <v>#REF!</v>
      </c>
      <c r="CR38" s="598"/>
      <c r="CS38" s="598"/>
      <c r="CT38" s="598"/>
      <c r="CU38" s="598"/>
      <c r="CV38" s="598"/>
      <c r="CW38" s="598"/>
      <c r="CX38" s="598"/>
      <c r="CY38" s="598"/>
      <c r="CZ38" s="598"/>
      <c r="DA38" s="598"/>
      <c r="DB38" s="598"/>
      <c r="DC38" s="598"/>
      <c r="DD38" s="598"/>
      <c r="DE38" s="598"/>
      <c r="DG38" s="599" t="e">
        <f>IF(#REF!="","",#REF!)</f>
        <v>#REF!</v>
      </c>
      <c r="DH38" s="599"/>
      <c r="DI38" s="196"/>
    </row>
    <row r="39" spans="1:113" ht="32.25" customHeight="1" x14ac:dyDescent="0.15">
      <c r="A39" s="169"/>
      <c r="B39" s="193"/>
      <c r="C39" s="597" t="e">
        <f t="shared" si="5"/>
        <v>#REF!</v>
      </c>
      <c r="D39" s="597"/>
      <c r="E39" s="598" t="e">
        <f>IF(#REF!="","",#REF!)</f>
        <v>#REF!</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e">
        <f t="shared" si="2"/>
        <v>#REF!</v>
      </c>
      <c r="BX39" s="597"/>
      <c r="BY39" s="598" t="e">
        <f>IF(#REF!="","",#REF!)</f>
        <v>#REF!</v>
      </c>
      <c r="BZ39" s="598"/>
      <c r="CA39" s="598"/>
      <c r="CB39" s="598"/>
      <c r="CC39" s="598"/>
      <c r="CD39" s="598"/>
      <c r="CE39" s="598"/>
      <c r="CF39" s="598"/>
      <c r="CG39" s="598"/>
      <c r="CH39" s="598"/>
      <c r="CI39" s="598"/>
      <c r="CJ39" s="598"/>
      <c r="CK39" s="598"/>
      <c r="CL39" s="598"/>
      <c r="CM39" s="598"/>
      <c r="CN39" s="169"/>
      <c r="CO39" s="597" t="e">
        <f t="shared" si="3"/>
        <v>#REF!</v>
      </c>
      <c r="CP39" s="597"/>
      <c r="CQ39" s="598" t="e">
        <f>IF(#REF!="","",#REF!)</f>
        <v>#REF!</v>
      </c>
      <c r="CR39" s="598"/>
      <c r="CS39" s="598"/>
      <c r="CT39" s="598"/>
      <c r="CU39" s="598"/>
      <c r="CV39" s="598"/>
      <c r="CW39" s="598"/>
      <c r="CX39" s="598"/>
      <c r="CY39" s="598"/>
      <c r="CZ39" s="598"/>
      <c r="DA39" s="598"/>
      <c r="DB39" s="598"/>
      <c r="DC39" s="598"/>
      <c r="DD39" s="598"/>
      <c r="DE39" s="598"/>
      <c r="DG39" s="599" t="e">
        <f>IF(#REF!="","",#REF!)</f>
        <v>#REF!</v>
      </c>
      <c r="DH39" s="599"/>
      <c r="DI39" s="196"/>
    </row>
    <row r="40" spans="1:113" ht="32.25" customHeight="1" x14ac:dyDescent="0.15">
      <c r="A40" s="169"/>
      <c r="B40" s="193"/>
      <c r="C40" s="597" t="e">
        <f t="shared" si="5"/>
        <v>#REF!</v>
      </c>
      <c r="D40" s="597"/>
      <c r="E40" s="598" t="e">
        <f>IF(#REF!="","",#REF!)</f>
        <v>#REF!</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e">
        <f t="shared" si="2"/>
        <v>#REF!</v>
      </c>
      <c r="BX40" s="597"/>
      <c r="BY40" s="598" t="e">
        <f>IF(#REF!="","",#REF!)</f>
        <v>#REF!</v>
      </c>
      <c r="BZ40" s="598"/>
      <c r="CA40" s="598"/>
      <c r="CB40" s="598"/>
      <c r="CC40" s="598"/>
      <c r="CD40" s="598"/>
      <c r="CE40" s="598"/>
      <c r="CF40" s="598"/>
      <c r="CG40" s="598"/>
      <c r="CH40" s="598"/>
      <c r="CI40" s="598"/>
      <c r="CJ40" s="598"/>
      <c r="CK40" s="598"/>
      <c r="CL40" s="598"/>
      <c r="CM40" s="598"/>
      <c r="CN40" s="169"/>
      <c r="CO40" s="597" t="e">
        <f t="shared" si="3"/>
        <v>#REF!</v>
      </c>
      <c r="CP40" s="597"/>
      <c r="CQ40" s="598" t="e">
        <f>IF(#REF!="","",#REF!)</f>
        <v>#REF!</v>
      </c>
      <c r="CR40" s="598"/>
      <c r="CS40" s="598"/>
      <c r="CT40" s="598"/>
      <c r="CU40" s="598"/>
      <c r="CV40" s="598"/>
      <c r="CW40" s="598"/>
      <c r="CX40" s="598"/>
      <c r="CY40" s="598"/>
      <c r="CZ40" s="598"/>
      <c r="DA40" s="598"/>
      <c r="DB40" s="598"/>
      <c r="DC40" s="598"/>
      <c r="DD40" s="598"/>
      <c r="DE40" s="598"/>
      <c r="DG40" s="599" t="e">
        <f>IF(#REF!="","",#REF!)</f>
        <v>#REF!</v>
      </c>
      <c r="DH40" s="599"/>
      <c r="DI40" s="196"/>
    </row>
    <row r="41" spans="1:113" ht="32.25" customHeight="1" x14ac:dyDescent="0.15">
      <c r="A41" s="169"/>
      <c r="B41" s="193"/>
      <c r="C41" s="597" t="e">
        <f t="shared" si="5"/>
        <v>#REF!</v>
      </c>
      <c r="D41" s="597"/>
      <c r="E41" s="598" t="e">
        <f>IF(#REF!="","",#REF!)</f>
        <v>#REF!</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e">
        <f t="shared" si="2"/>
        <v>#REF!</v>
      </c>
      <c r="BX41" s="597"/>
      <c r="BY41" s="598" t="e">
        <f>IF(#REF!="","",#REF!)</f>
        <v>#REF!</v>
      </c>
      <c r="BZ41" s="598"/>
      <c r="CA41" s="598"/>
      <c r="CB41" s="598"/>
      <c r="CC41" s="598"/>
      <c r="CD41" s="598"/>
      <c r="CE41" s="598"/>
      <c r="CF41" s="598"/>
      <c r="CG41" s="598"/>
      <c r="CH41" s="598"/>
      <c r="CI41" s="598"/>
      <c r="CJ41" s="598"/>
      <c r="CK41" s="598"/>
      <c r="CL41" s="598"/>
      <c r="CM41" s="598"/>
      <c r="CN41" s="169"/>
      <c r="CO41" s="597" t="e">
        <f t="shared" si="3"/>
        <v>#REF!</v>
      </c>
      <c r="CP41" s="597"/>
      <c r="CQ41" s="598" t="e">
        <f>IF(#REF!="","",#REF!)</f>
        <v>#REF!</v>
      </c>
      <c r="CR41" s="598"/>
      <c r="CS41" s="598"/>
      <c r="CT41" s="598"/>
      <c r="CU41" s="598"/>
      <c r="CV41" s="598"/>
      <c r="CW41" s="598"/>
      <c r="CX41" s="598"/>
      <c r="CY41" s="598"/>
      <c r="CZ41" s="598"/>
      <c r="DA41" s="598"/>
      <c r="DB41" s="598"/>
      <c r="DC41" s="598"/>
      <c r="DD41" s="598"/>
      <c r="DE41" s="598"/>
      <c r="DG41" s="599" t="e">
        <f>IF(#REF!="","",#REF!)</f>
        <v>#REF!</v>
      </c>
      <c r="DH41" s="599"/>
      <c r="DI41" s="196"/>
    </row>
    <row r="42" spans="1:113" ht="32.25" customHeight="1" x14ac:dyDescent="0.15">
      <c r="B42" s="193"/>
      <c r="C42" s="597" t="e">
        <f t="shared" si="5"/>
        <v>#REF!</v>
      </c>
      <c r="D42" s="597"/>
      <c r="E42" s="598" t="e">
        <f>IF(#REF!="","",#REF!)</f>
        <v>#REF!</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e">
        <f t="shared" si="2"/>
        <v>#REF!</v>
      </c>
      <c r="BX42" s="597"/>
      <c r="BY42" s="598" t="e">
        <f>IF(#REF!="","",#REF!)</f>
        <v>#REF!</v>
      </c>
      <c r="BZ42" s="598"/>
      <c r="CA42" s="598"/>
      <c r="CB42" s="598"/>
      <c r="CC42" s="598"/>
      <c r="CD42" s="598"/>
      <c r="CE42" s="598"/>
      <c r="CF42" s="598"/>
      <c r="CG42" s="598"/>
      <c r="CH42" s="598"/>
      <c r="CI42" s="598"/>
      <c r="CJ42" s="598"/>
      <c r="CK42" s="598"/>
      <c r="CL42" s="598"/>
      <c r="CM42" s="598"/>
      <c r="CN42" s="169"/>
      <c r="CO42" s="597" t="e">
        <f t="shared" si="3"/>
        <v>#REF!</v>
      </c>
      <c r="CP42" s="597"/>
      <c r="CQ42" s="598" t="e">
        <f>IF(#REF!="","",#REF!)</f>
        <v>#REF!</v>
      </c>
      <c r="CR42" s="598"/>
      <c r="CS42" s="598"/>
      <c r="CT42" s="598"/>
      <c r="CU42" s="598"/>
      <c r="CV42" s="598"/>
      <c r="CW42" s="598"/>
      <c r="CX42" s="598"/>
      <c r="CY42" s="598"/>
      <c r="CZ42" s="598"/>
      <c r="DA42" s="598"/>
      <c r="DB42" s="598"/>
      <c r="DC42" s="598"/>
      <c r="DD42" s="598"/>
      <c r="DE42" s="598"/>
      <c r="DG42" s="599" t="e">
        <f>IF(#REF!="","",#REF!)</f>
        <v>#REF!</v>
      </c>
      <c r="DH42" s="599"/>
      <c r="DI42" s="196"/>
    </row>
    <row r="43" spans="1:113" ht="32.25" customHeight="1" x14ac:dyDescent="0.15">
      <c r="B43" s="193"/>
      <c r="C43" s="597" t="e">
        <f t="shared" si="5"/>
        <v>#REF!</v>
      </c>
      <c r="D43" s="597"/>
      <c r="E43" s="598" t="e">
        <f>IF(#REF!="","",#REF!)</f>
        <v>#REF!</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e">
        <f t="shared" si="2"/>
        <v>#REF!</v>
      </c>
      <c r="BX43" s="597"/>
      <c r="BY43" s="598" t="e">
        <f>IF(#REF!="","",#REF!)</f>
        <v>#REF!</v>
      </c>
      <c r="BZ43" s="598"/>
      <c r="CA43" s="598"/>
      <c r="CB43" s="598"/>
      <c r="CC43" s="598"/>
      <c r="CD43" s="598"/>
      <c r="CE43" s="598"/>
      <c r="CF43" s="598"/>
      <c r="CG43" s="598"/>
      <c r="CH43" s="598"/>
      <c r="CI43" s="598"/>
      <c r="CJ43" s="598"/>
      <c r="CK43" s="598"/>
      <c r="CL43" s="598"/>
      <c r="CM43" s="598"/>
      <c r="CN43" s="169"/>
      <c r="CO43" s="597" t="e">
        <f t="shared" si="3"/>
        <v>#REF!</v>
      </c>
      <c r="CP43" s="597"/>
      <c r="CQ43" s="598" t="e">
        <f>IF(#REF!="","",#REF!)</f>
        <v>#REF!</v>
      </c>
      <c r="CR43" s="598"/>
      <c r="CS43" s="598"/>
      <c r="CT43" s="598"/>
      <c r="CU43" s="598"/>
      <c r="CV43" s="598"/>
      <c r="CW43" s="598"/>
      <c r="CX43" s="598"/>
      <c r="CY43" s="598"/>
      <c r="CZ43" s="598"/>
      <c r="DA43" s="598"/>
      <c r="DB43" s="598"/>
      <c r="DC43" s="598"/>
      <c r="DD43" s="598"/>
      <c r="DE43" s="598"/>
      <c r="DG43" s="599" t="e">
        <f>IF(#REF!="","",#REF!)</f>
        <v>#REF!</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8oo0pn/wsr9dr08jQvHW0S5PzLPSuZzWxR8lGY98mFOz7bl1Bt2nOETRp8auQfD0nsLTuNrbsH5iuveLiQKsUw==" saltValue="UjPnH/8pf6omkoBWo04aNQ==" spinCount="100000" sheet="1" objects="1" scenarios="1"/>
  <customSheetViews>
    <customSheetView guid="{00E62D30-C5CA-4297-A0A5-4139C7A87740}" showGridLines="0" fitToPage="1" hiddenRows="1" hiddenColumns="1">
      <pageMargins left="0" right="0" top="0.39370078740157483" bottom="0.39370078740157483" header="0.19685039370078741" footer="0.19685039370078741"/>
      <printOptions horizontalCentered="1"/>
      <pageSetup paperSize="9" scale="55" orientation="landscape" cellComments="asDisplayed" horizontalDpi="300" verticalDpi="300" r:id="rId1"/>
      <headerFooter>
        <oddFooter>&amp;C&amp;P/&amp;N</oddFooter>
      </headerFooter>
    </customSheetView>
    <customSheetView guid="{152F831C-9B7C-474A-821D-6ABBED4BC25D}" showGridLines="0" fitToPage="1" hiddenRows="1" hiddenColumns="1">
      <pageMargins left="0" right="0" top="0.39370078740157483" bottom="0.39370078740157483" header="0.19685039370078741" footer="0.19685039370078741"/>
      <printOptions horizontalCentered="1"/>
      <pageSetup paperSize="9" scale="55" orientation="landscape" cellComments="asDisplayed" horizontalDpi="300" verticalDpi="300" r:id="rId2"/>
      <headerFooter>
        <oddFooter>&amp;C&amp;P/&amp;N</oddFooter>
      </headerFooter>
    </customSheetView>
  </customSheetViews>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3"/>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EM49"/>
  <sheetViews>
    <sheetView showGridLines="0" topLeftCell="A4"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11201709</v>
      </c>
      <c r="S5" s="613"/>
      <c r="T5" s="613"/>
      <c r="U5" s="613"/>
      <c r="V5" s="613"/>
      <c r="W5" s="613"/>
      <c r="X5" s="613"/>
      <c r="Y5" s="614"/>
      <c r="Z5" s="615">
        <v>21.9</v>
      </c>
      <c r="AA5" s="615"/>
      <c r="AB5" s="615"/>
      <c r="AC5" s="615"/>
      <c r="AD5" s="616">
        <v>10620597</v>
      </c>
      <c r="AE5" s="616"/>
      <c r="AF5" s="616"/>
      <c r="AG5" s="616"/>
      <c r="AH5" s="616"/>
      <c r="AI5" s="616"/>
      <c r="AJ5" s="616"/>
      <c r="AK5" s="616"/>
      <c r="AL5" s="617">
        <v>42</v>
      </c>
      <c r="AM5" s="618"/>
      <c r="AN5" s="618"/>
      <c r="AO5" s="619"/>
      <c r="AP5" s="609" t="s">
        <v>216</v>
      </c>
      <c r="AQ5" s="610"/>
      <c r="AR5" s="610"/>
      <c r="AS5" s="610"/>
      <c r="AT5" s="610"/>
      <c r="AU5" s="610"/>
      <c r="AV5" s="610"/>
      <c r="AW5" s="610"/>
      <c r="AX5" s="610"/>
      <c r="AY5" s="610"/>
      <c r="AZ5" s="610"/>
      <c r="BA5" s="610"/>
      <c r="BB5" s="610"/>
      <c r="BC5" s="610"/>
      <c r="BD5" s="610"/>
      <c r="BE5" s="610"/>
      <c r="BF5" s="611"/>
      <c r="BG5" s="623">
        <v>10588847</v>
      </c>
      <c r="BH5" s="624"/>
      <c r="BI5" s="624"/>
      <c r="BJ5" s="624"/>
      <c r="BK5" s="624"/>
      <c r="BL5" s="624"/>
      <c r="BM5" s="624"/>
      <c r="BN5" s="625"/>
      <c r="BO5" s="626">
        <v>94.5</v>
      </c>
      <c r="BP5" s="626"/>
      <c r="BQ5" s="626"/>
      <c r="BR5" s="626"/>
      <c r="BS5" s="627">
        <v>225265</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573225</v>
      </c>
      <c r="S6" s="624"/>
      <c r="T6" s="624"/>
      <c r="U6" s="624"/>
      <c r="V6" s="624"/>
      <c r="W6" s="624"/>
      <c r="X6" s="624"/>
      <c r="Y6" s="625"/>
      <c r="Z6" s="626">
        <v>1.1000000000000001</v>
      </c>
      <c r="AA6" s="626"/>
      <c r="AB6" s="626"/>
      <c r="AC6" s="626"/>
      <c r="AD6" s="627">
        <v>573225</v>
      </c>
      <c r="AE6" s="627"/>
      <c r="AF6" s="627"/>
      <c r="AG6" s="627"/>
      <c r="AH6" s="627"/>
      <c r="AI6" s="627"/>
      <c r="AJ6" s="627"/>
      <c r="AK6" s="627"/>
      <c r="AL6" s="628">
        <v>2.2999999999999998</v>
      </c>
      <c r="AM6" s="629"/>
      <c r="AN6" s="629"/>
      <c r="AO6" s="630"/>
      <c r="AP6" s="620" t="s">
        <v>221</v>
      </c>
      <c r="AQ6" s="621"/>
      <c r="AR6" s="621"/>
      <c r="AS6" s="621"/>
      <c r="AT6" s="621"/>
      <c r="AU6" s="621"/>
      <c r="AV6" s="621"/>
      <c r="AW6" s="621"/>
      <c r="AX6" s="621"/>
      <c r="AY6" s="621"/>
      <c r="AZ6" s="621"/>
      <c r="BA6" s="621"/>
      <c r="BB6" s="621"/>
      <c r="BC6" s="621"/>
      <c r="BD6" s="621"/>
      <c r="BE6" s="621"/>
      <c r="BF6" s="622"/>
      <c r="BG6" s="623">
        <v>10588847</v>
      </c>
      <c r="BH6" s="624"/>
      <c r="BI6" s="624"/>
      <c r="BJ6" s="624"/>
      <c r="BK6" s="624"/>
      <c r="BL6" s="624"/>
      <c r="BM6" s="624"/>
      <c r="BN6" s="625"/>
      <c r="BO6" s="626">
        <v>94.5</v>
      </c>
      <c r="BP6" s="626"/>
      <c r="BQ6" s="626"/>
      <c r="BR6" s="626"/>
      <c r="BS6" s="627">
        <v>225265</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224812</v>
      </c>
      <c r="CS6" s="624"/>
      <c r="CT6" s="624"/>
      <c r="CU6" s="624"/>
      <c r="CV6" s="624"/>
      <c r="CW6" s="624"/>
      <c r="CX6" s="624"/>
      <c r="CY6" s="625"/>
      <c r="CZ6" s="617">
        <v>0.5</v>
      </c>
      <c r="DA6" s="618"/>
      <c r="DB6" s="618"/>
      <c r="DC6" s="634"/>
      <c r="DD6" s="632" t="s">
        <v>122</v>
      </c>
      <c r="DE6" s="624"/>
      <c r="DF6" s="624"/>
      <c r="DG6" s="624"/>
      <c r="DH6" s="624"/>
      <c r="DI6" s="624"/>
      <c r="DJ6" s="624"/>
      <c r="DK6" s="624"/>
      <c r="DL6" s="624"/>
      <c r="DM6" s="624"/>
      <c r="DN6" s="624"/>
      <c r="DO6" s="624"/>
      <c r="DP6" s="625"/>
      <c r="DQ6" s="632">
        <v>224812</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4350</v>
      </c>
      <c r="S7" s="624"/>
      <c r="T7" s="624"/>
      <c r="U7" s="624"/>
      <c r="V7" s="624"/>
      <c r="W7" s="624"/>
      <c r="X7" s="624"/>
      <c r="Y7" s="625"/>
      <c r="Z7" s="626">
        <v>0</v>
      </c>
      <c r="AA7" s="626"/>
      <c r="AB7" s="626"/>
      <c r="AC7" s="626"/>
      <c r="AD7" s="627">
        <v>4350</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4660189</v>
      </c>
      <c r="BH7" s="624"/>
      <c r="BI7" s="624"/>
      <c r="BJ7" s="624"/>
      <c r="BK7" s="624"/>
      <c r="BL7" s="624"/>
      <c r="BM7" s="624"/>
      <c r="BN7" s="625"/>
      <c r="BO7" s="626">
        <v>41.6</v>
      </c>
      <c r="BP7" s="626"/>
      <c r="BQ7" s="626"/>
      <c r="BR7" s="626"/>
      <c r="BS7" s="627">
        <v>225265</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4784255</v>
      </c>
      <c r="CS7" s="624"/>
      <c r="CT7" s="624"/>
      <c r="CU7" s="624"/>
      <c r="CV7" s="624"/>
      <c r="CW7" s="624"/>
      <c r="CX7" s="624"/>
      <c r="CY7" s="625"/>
      <c r="CZ7" s="626">
        <v>10.7</v>
      </c>
      <c r="DA7" s="626"/>
      <c r="DB7" s="626"/>
      <c r="DC7" s="626"/>
      <c r="DD7" s="632">
        <v>582558</v>
      </c>
      <c r="DE7" s="624"/>
      <c r="DF7" s="624"/>
      <c r="DG7" s="624"/>
      <c r="DH7" s="624"/>
      <c r="DI7" s="624"/>
      <c r="DJ7" s="624"/>
      <c r="DK7" s="624"/>
      <c r="DL7" s="624"/>
      <c r="DM7" s="624"/>
      <c r="DN7" s="624"/>
      <c r="DO7" s="624"/>
      <c r="DP7" s="625"/>
      <c r="DQ7" s="632">
        <v>3641768</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92643</v>
      </c>
      <c r="S8" s="624"/>
      <c r="T8" s="624"/>
      <c r="U8" s="624"/>
      <c r="V8" s="624"/>
      <c r="W8" s="624"/>
      <c r="X8" s="624"/>
      <c r="Y8" s="625"/>
      <c r="Z8" s="626">
        <v>0.2</v>
      </c>
      <c r="AA8" s="626"/>
      <c r="AB8" s="626"/>
      <c r="AC8" s="626"/>
      <c r="AD8" s="627">
        <v>92643</v>
      </c>
      <c r="AE8" s="627"/>
      <c r="AF8" s="627"/>
      <c r="AG8" s="627"/>
      <c r="AH8" s="627"/>
      <c r="AI8" s="627"/>
      <c r="AJ8" s="627"/>
      <c r="AK8" s="627"/>
      <c r="AL8" s="628">
        <v>0.4</v>
      </c>
      <c r="AM8" s="629"/>
      <c r="AN8" s="629"/>
      <c r="AO8" s="630"/>
      <c r="AP8" s="620" t="s">
        <v>227</v>
      </c>
      <c r="AQ8" s="621"/>
      <c r="AR8" s="621"/>
      <c r="AS8" s="621"/>
      <c r="AT8" s="621"/>
      <c r="AU8" s="621"/>
      <c r="AV8" s="621"/>
      <c r="AW8" s="621"/>
      <c r="AX8" s="621"/>
      <c r="AY8" s="621"/>
      <c r="AZ8" s="621"/>
      <c r="BA8" s="621"/>
      <c r="BB8" s="621"/>
      <c r="BC8" s="621"/>
      <c r="BD8" s="621"/>
      <c r="BE8" s="621"/>
      <c r="BF8" s="622"/>
      <c r="BG8" s="623">
        <v>122522</v>
      </c>
      <c r="BH8" s="624"/>
      <c r="BI8" s="624"/>
      <c r="BJ8" s="624"/>
      <c r="BK8" s="624"/>
      <c r="BL8" s="624"/>
      <c r="BM8" s="624"/>
      <c r="BN8" s="625"/>
      <c r="BO8" s="626">
        <v>1.1000000000000001</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13555332</v>
      </c>
      <c r="CS8" s="624"/>
      <c r="CT8" s="624"/>
      <c r="CU8" s="624"/>
      <c r="CV8" s="624"/>
      <c r="CW8" s="624"/>
      <c r="CX8" s="624"/>
      <c r="CY8" s="625"/>
      <c r="CZ8" s="626">
        <v>30.2</v>
      </c>
      <c r="DA8" s="626"/>
      <c r="DB8" s="626"/>
      <c r="DC8" s="626"/>
      <c r="DD8" s="632">
        <v>267982</v>
      </c>
      <c r="DE8" s="624"/>
      <c r="DF8" s="624"/>
      <c r="DG8" s="624"/>
      <c r="DH8" s="624"/>
      <c r="DI8" s="624"/>
      <c r="DJ8" s="624"/>
      <c r="DK8" s="624"/>
      <c r="DL8" s="624"/>
      <c r="DM8" s="624"/>
      <c r="DN8" s="624"/>
      <c r="DO8" s="624"/>
      <c r="DP8" s="625"/>
      <c r="DQ8" s="632">
        <v>7872781</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118922</v>
      </c>
      <c r="S9" s="624"/>
      <c r="T9" s="624"/>
      <c r="U9" s="624"/>
      <c r="V9" s="624"/>
      <c r="W9" s="624"/>
      <c r="X9" s="624"/>
      <c r="Y9" s="625"/>
      <c r="Z9" s="626">
        <v>0.2</v>
      </c>
      <c r="AA9" s="626"/>
      <c r="AB9" s="626"/>
      <c r="AC9" s="626"/>
      <c r="AD9" s="627">
        <v>118922</v>
      </c>
      <c r="AE9" s="627"/>
      <c r="AF9" s="627"/>
      <c r="AG9" s="627"/>
      <c r="AH9" s="627"/>
      <c r="AI9" s="627"/>
      <c r="AJ9" s="627"/>
      <c r="AK9" s="627"/>
      <c r="AL9" s="628">
        <v>0.5</v>
      </c>
      <c r="AM9" s="629"/>
      <c r="AN9" s="629"/>
      <c r="AO9" s="630"/>
      <c r="AP9" s="620" t="s">
        <v>230</v>
      </c>
      <c r="AQ9" s="621"/>
      <c r="AR9" s="621"/>
      <c r="AS9" s="621"/>
      <c r="AT9" s="621"/>
      <c r="AU9" s="621"/>
      <c r="AV9" s="621"/>
      <c r="AW9" s="621"/>
      <c r="AX9" s="621"/>
      <c r="AY9" s="621"/>
      <c r="AZ9" s="621"/>
      <c r="BA9" s="621"/>
      <c r="BB9" s="621"/>
      <c r="BC9" s="621"/>
      <c r="BD9" s="621"/>
      <c r="BE9" s="621"/>
      <c r="BF9" s="622"/>
      <c r="BG9" s="623">
        <v>3510095</v>
      </c>
      <c r="BH9" s="624"/>
      <c r="BI9" s="624"/>
      <c r="BJ9" s="624"/>
      <c r="BK9" s="624"/>
      <c r="BL9" s="624"/>
      <c r="BM9" s="624"/>
      <c r="BN9" s="625"/>
      <c r="BO9" s="626">
        <v>31.3</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5328160</v>
      </c>
      <c r="CS9" s="624"/>
      <c r="CT9" s="624"/>
      <c r="CU9" s="624"/>
      <c r="CV9" s="624"/>
      <c r="CW9" s="624"/>
      <c r="CX9" s="624"/>
      <c r="CY9" s="625"/>
      <c r="CZ9" s="626">
        <v>11.9</v>
      </c>
      <c r="DA9" s="626"/>
      <c r="DB9" s="626"/>
      <c r="DC9" s="626"/>
      <c r="DD9" s="632">
        <v>1052640</v>
      </c>
      <c r="DE9" s="624"/>
      <c r="DF9" s="624"/>
      <c r="DG9" s="624"/>
      <c r="DH9" s="624"/>
      <c r="DI9" s="624"/>
      <c r="DJ9" s="624"/>
      <c r="DK9" s="624"/>
      <c r="DL9" s="624"/>
      <c r="DM9" s="624"/>
      <c r="DN9" s="624"/>
      <c r="DO9" s="624"/>
      <c r="DP9" s="625"/>
      <c r="DQ9" s="632">
        <v>4173094</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238571</v>
      </c>
      <c r="BH10" s="624"/>
      <c r="BI10" s="624"/>
      <c r="BJ10" s="624"/>
      <c r="BK10" s="624"/>
      <c r="BL10" s="624"/>
      <c r="BM10" s="624"/>
      <c r="BN10" s="625"/>
      <c r="BO10" s="626">
        <v>2.1</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59567</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31591</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2022151</v>
      </c>
      <c r="S11" s="624"/>
      <c r="T11" s="624"/>
      <c r="U11" s="624"/>
      <c r="V11" s="624"/>
      <c r="W11" s="624"/>
      <c r="X11" s="624"/>
      <c r="Y11" s="625"/>
      <c r="Z11" s="628">
        <v>3.9</v>
      </c>
      <c r="AA11" s="629"/>
      <c r="AB11" s="629"/>
      <c r="AC11" s="635"/>
      <c r="AD11" s="632">
        <v>2022151</v>
      </c>
      <c r="AE11" s="624"/>
      <c r="AF11" s="624"/>
      <c r="AG11" s="624"/>
      <c r="AH11" s="624"/>
      <c r="AI11" s="624"/>
      <c r="AJ11" s="624"/>
      <c r="AK11" s="625"/>
      <c r="AL11" s="628">
        <v>8</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789001</v>
      </c>
      <c r="BH11" s="624"/>
      <c r="BI11" s="624"/>
      <c r="BJ11" s="624"/>
      <c r="BK11" s="624"/>
      <c r="BL11" s="624"/>
      <c r="BM11" s="624"/>
      <c r="BN11" s="625"/>
      <c r="BO11" s="626">
        <v>7</v>
      </c>
      <c r="BP11" s="626"/>
      <c r="BQ11" s="626"/>
      <c r="BR11" s="626"/>
      <c r="BS11" s="627">
        <v>225265</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2727624</v>
      </c>
      <c r="CS11" s="624"/>
      <c r="CT11" s="624"/>
      <c r="CU11" s="624"/>
      <c r="CV11" s="624"/>
      <c r="CW11" s="624"/>
      <c r="CX11" s="624"/>
      <c r="CY11" s="625"/>
      <c r="CZ11" s="626">
        <v>6.1</v>
      </c>
      <c r="DA11" s="626"/>
      <c r="DB11" s="626"/>
      <c r="DC11" s="626"/>
      <c r="DD11" s="632">
        <v>1368226</v>
      </c>
      <c r="DE11" s="624"/>
      <c r="DF11" s="624"/>
      <c r="DG11" s="624"/>
      <c r="DH11" s="624"/>
      <c r="DI11" s="624"/>
      <c r="DJ11" s="624"/>
      <c r="DK11" s="624"/>
      <c r="DL11" s="624"/>
      <c r="DM11" s="624"/>
      <c r="DN11" s="624"/>
      <c r="DO11" s="624"/>
      <c r="DP11" s="625"/>
      <c r="DQ11" s="632">
        <v>1202849</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v>35885</v>
      </c>
      <c r="S12" s="624"/>
      <c r="T12" s="624"/>
      <c r="U12" s="624"/>
      <c r="V12" s="624"/>
      <c r="W12" s="624"/>
      <c r="X12" s="624"/>
      <c r="Y12" s="625"/>
      <c r="Z12" s="626">
        <v>0.1</v>
      </c>
      <c r="AA12" s="626"/>
      <c r="AB12" s="626"/>
      <c r="AC12" s="626"/>
      <c r="AD12" s="627">
        <v>35885</v>
      </c>
      <c r="AE12" s="627"/>
      <c r="AF12" s="627"/>
      <c r="AG12" s="627"/>
      <c r="AH12" s="627"/>
      <c r="AI12" s="627"/>
      <c r="AJ12" s="627"/>
      <c r="AK12" s="627"/>
      <c r="AL12" s="628">
        <v>0.1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5109264</v>
      </c>
      <c r="BH12" s="624"/>
      <c r="BI12" s="624"/>
      <c r="BJ12" s="624"/>
      <c r="BK12" s="624"/>
      <c r="BL12" s="624"/>
      <c r="BM12" s="624"/>
      <c r="BN12" s="625"/>
      <c r="BO12" s="626">
        <v>45.6</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1090264</v>
      </c>
      <c r="CS12" s="624"/>
      <c r="CT12" s="624"/>
      <c r="CU12" s="624"/>
      <c r="CV12" s="624"/>
      <c r="CW12" s="624"/>
      <c r="CX12" s="624"/>
      <c r="CY12" s="625"/>
      <c r="CZ12" s="626">
        <v>2.4</v>
      </c>
      <c r="DA12" s="626"/>
      <c r="DB12" s="626"/>
      <c r="DC12" s="626"/>
      <c r="DD12" s="632">
        <v>73645</v>
      </c>
      <c r="DE12" s="624"/>
      <c r="DF12" s="624"/>
      <c r="DG12" s="624"/>
      <c r="DH12" s="624"/>
      <c r="DI12" s="624"/>
      <c r="DJ12" s="624"/>
      <c r="DK12" s="624"/>
      <c r="DL12" s="624"/>
      <c r="DM12" s="624"/>
      <c r="DN12" s="624"/>
      <c r="DO12" s="624"/>
      <c r="DP12" s="625"/>
      <c r="DQ12" s="632">
        <v>772936</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v>4254</v>
      </c>
      <c r="S13" s="624"/>
      <c r="T13" s="624"/>
      <c r="U13" s="624"/>
      <c r="V13" s="624"/>
      <c r="W13" s="624"/>
      <c r="X13" s="624"/>
      <c r="Y13" s="625"/>
      <c r="Z13" s="626">
        <v>0</v>
      </c>
      <c r="AA13" s="626"/>
      <c r="AB13" s="626"/>
      <c r="AC13" s="626"/>
      <c r="AD13" s="627">
        <v>4254</v>
      </c>
      <c r="AE13" s="627"/>
      <c r="AF13" s="627"/>
      <c r="AG13" s="627"/>
      <c r="AH13" s="627"/>
      <c r="AI13" s="627"/>
      <c r="AJ13" s="627"/>
      <c r="AK13" s="627"/>
      <c r="AL13" s="628">
        <v>0</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5089306</v>
      </c>
      <c r="BH13" s="624"/>
      <c r="BI13" s="624"/>
      <c r="BJ13" s="624"/>
      <c r="BK13" s="624"/>
      <c r="BL13" s="624"/>
      <c r="BM13" s="624"/>
      <c r="BN13" s="625"/>
      <c r="BO13" s="626">
        <v>45.4</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6174931</v>
      </c>
      <c r="CS13" s="624"/>
      <c r="CT13" s="624"/>
      <c r="CU13" s="624"/>
      <c r="CV13" s="624"/>
      <c r="CW13" s="624"/>
      <c r="CX13" s="624"/>
      <c r="CY13" s="625"/>
      <c r="CZ13" s="626">
        <v>13.8</v>
      </c>
      <c r="DA13" s="626"/>
      <c r="DB13" s="626"/>
      <c r="DC13" s="626"/>
      <c r="DD13" s="632">
        <v>3948229</v>
      </c>
      <c r="DE13" s="624"/>
      <c r="DF13" s="624"/>
      <c r="DG13" s="624"/>
      <c r="DH13" s="624"/>
      <c r="DI13" s="624"/>
      <c r="DJ13" s="624"/>
      <c r="DK13" s="624"/>
      <c r="DL13" s="624"/>
      <c r="DM13" s="624"/>
      <c r="DN13" s="624"/>
      <c r="DO13" s="624"/>
      <c r="DP13" s="625"/>
      <c r="DQ13" s="632">
        <v>2715873</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331808</v>
      </c>
      <c r="BH14" s="624"/>
      <c r="BI14" s="624"/>
      <c r="BJ14" s="624"/>
      <c r="BK14" s="624"/>
      <c r="BL14" s="624"/>
      <c r="BM14" s="624"/>
      <c r="BN14" s="625"/>
      <c r="BO14" s="626">
        <v>3</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1466590</v>
      </c>
      <c r="CS14" s="624"/>
      <c r="CT14" s="624"/>
      <c r="CU14" s="624"/>
      <c r="CV14" s="624"/>
      <c r="CW14" s="624"/>
      <c r="CX14" s="624"/>
      <c r="CY14" s="625"/>
      <c r="CZ14" s="626">
        <v>3.3</v>
      </c>
      <c r="DA14" s="626"/>
      <c r="DB14" s="626"/>
      <c r="DC14" s="626"/>
      <c r="DD14" s="632">
        <v>140666</v>
      </c>
      <c r="DE14" s="624"/>
      <c r="DF14" s="624"/>
      <c r="DG14" s="624"/>
      <c r="DH14" s="624"/>
      <c r="DI14" s="624"/>
      <c r="DJ14" s="624"/>
      <c r="DK14" s="624"/>
      <c r="DL14" s="624"/>
      <c r="DM14" s="624"/>
      <c r="DN14" s="624"/>
      <c r="DO14" s="624"/>
      <c r="DP14" s="625"/>
      <c r="DQ14" s="632">
        <v>1274643</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72323</v>
      </c>
      <c r="S15" s="624"/>
      <c r="T15" s="624"/>
      <c r="U15" s="624"/>
      <c r="V15" s="624"/>
      <c r="W15" s="624"/>
      <c r="X15" s="624"/>
      <c r="Y15" s="625"/>
      <c r="Z15" s="626">
        <v>0.1</v>
      </c>
      <c r="AA15" s="626"/>
      <c r="AB15" s="626"/>
      <c r="AC15" s="626"/>
      <c r="AD15" s="627">
        <v>72323</v>
      </c>
      <c r="AE15" s="627"/>
      <c r="AF15" s="627"/>
      <c r="AG15" s="627"/>
      <c r="AH15" s="627"/>
      <c r="AI15" s="627"/>
      <c r="AJ15" s="627"/>
      <c r="AK15" s="627"/>
      <c r="AL15" s="628">
        <v>0.3</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487586</v>
      </c>
      <c r="BH15" s="624"/>
      <c r="BI15" s="624"/>
      <c r="BJ15" s="624"/>
      <c r="BK15" s="624"/>
      <c r="BL15" s="624"/>
      <c r="BM15" s="624"/>
      <c r="BN15" s="625"/>
      <c r="BO15" s="626">
        <v>4.4000000000000004</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5259701</v>
      </c>
      <c r="CS15" s="624"/>
      <c r="CT15" s="624"/>
      <c r="CU15" s="624"/>
      <c r="CV15" s="624"/>
      <c r="CW15" s="624"/>
      <c r="CX15" s="624"/>
      <c r="CY15" s="625"/>
      <c r="CZ15" s="626">
        <v>11.7</v>
      </c>
      <c r="DA15" s="626"/>
      <c r="DB15" s="626"/>
      <c r="DC15" s="626"/>
      <c r="DD15" s="632">
        <v>1096239</v>
      </c>
      <c r="DE15" s="624"/>
      <c r="DF15" s="624"/>
      <c r="DG15" s="624"/>
      <c r="DH15" s="624"/>
      <c r="DI15" s="624"/>
      <c r="DJ15" s="624"/>
      <c r="DK15" s="624"/>
      <c r="DL15" s="624"/>
      <c r="DM15" s="624"/>
      <c r="DN15" s="624"/>
      <c r="DO15" s="624"/>
      <c r="DP15" s="625"/>
      <c r="DQ15" s="632">
        <v>3644050</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188249</v>
      </c>
      <c r="S16" s="624"/>
      <c r="T16" s="624"/>
      <c r="U16" s="624"/>
      <c r="V16" s="624"/>
      <c r="W16" s="624"/>
      <c r="X16" s="624"/>
      <c r="Y16" s="625"/>
      <c r="Z16" s="626">
        <v>0.4</v>
      </c>
      <c r="AA16" s="626"/>
      <c r="AB16" s="626"/>
      <c r="AC16" s="626"/>
      <c r="AD16" s="627">
        <v>188249</v>
      </c>
      <c r="AE16" s="627"/>
      <c r="AF16" s="627"/>
      <c r="AG16" s="627"/>
      <c r="AH16" s="627"/>
      <c r="AI16" s="627"/>
      <c r="AJ16" s="627"/>
      <c r="AK16" s="627"/>
      <c r="AL16" s="628">
        <v>0.7</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327731</v>
      </c>
      <c r="CS16" s="624"/>
      <c r="CT16" s="624"/>
      <c r="CU16" s="624"/>
      <c r="CV16" s="624"/>
      <c r="CW16" s="624"/>
      <c r="CX16" s="624"/>
      <c r="CY16" s="625"/>
      <c r="CZ16" s="626">
        <v>0.7</v>
      </c>
      <c r="DA16" s="626"/>
      <c r="DB16" s="626"/>
      <c r="DC16" s="626"/>
      <c r="DD16" s="632" t="s">
        <v>122</v>
      </c>
      <c r="DE16" s="624"/>
      <c r="DF16" s="624"/>
      <c r="DG16" s="624"/>
      <c r="DH16" s="624"/>
      <c r="DI16" s="624"/>
      <c r="DJ16" s="624"/>
      <c r="DK16" s="624"/>
      <c r="DL16" s="624"/>
      <c r="DM16" s="624"/>
      <c r="DN16" s="624"/>
      <c r="DO16" s="624"/>
      <c r="DP16" s="625"/>
      <c r="DQ16" s="632">
        <v>82132</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429277</v>
      </c>
      <c r="S17" s="624"/>
      <c r="T17" s="624"/>
      <c r="U17" s="624"/>
      <c r="V17" s="624"/>
      <c r="W17" s="624"/>
      <c r="X17" s="624"/>
      <c r="Y17" s="625"/>
      <c r="Z17" s="626">
        <v>0.8</v>
      </c>
      <c r="AA17" s="626"/>
      <c r="AB17" s="626"/>
      <c r="AC17" s="626"/>
      <c r="AD17" s="627">
        <v>429277</v>
      </c>
      <c r="AE17" s="627"/>
      <c r="AF17" s="627"/>
      <c r="AG17" s="627"/>
      <c r="AH17" s="627"/>
      <c r="AI17" s="627"/>
      <c r="AJ17" s="627"/>
      <c r="AK17" s="627"/>
      <c r="AL17" s="628">
        <v>1.7</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3899379</v>
      </c>
      <c r="CS17" s="624"/>
      <c r="CT17" s="624"/>
      <c r="CU17" s="624"/>
      <c r="CV17" s="624"/>
      <c r="CW17" s="624"/>
      <c r="CX17" s="624"/>
      <c r="CY17" s="625"/>
      <c r="CZ17" s="626">
        <v>8.6999999999999993</v>
      </c>
      <c r="DA17" s="626"/>
      <c r="DB17" s="626"/>
      <c r="DC17" s="626"/>
      <c r="DD17" s="632" t="s">
        <v>122</v>
      </c>
      <c r="DE17" s="624"/>
      <c r="DF17" s="624"/>
      <c r="DG17" s="624"/>
      <c r="DH17" s="624"/>
      <c r="DI17" s="624"/>
      <c r="DJ17" s="624"/>
      <c r="DK17" s="624"/>
      <c r="DL17" s="624"/>
      <c r="DM17" s="624"/>
      <c r="DN17" s="624"/>
      <c r="DO17" s="624"/>
      <c r="DP17" s="625"/>
      <c r="DQ17" s="632">
        <v>3885563</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68010</v>
      </c>
      <c r="S18" s="624"/>
      <c r="T18" s="624"/>
      <c r="U18" s="624"/>
      <c r="V18" s="624"/>
      <c r="W18" s="624"/>
      <c r="X18" s="624"/>
      <c r="Y18" s="625"/>
      <c r="Z18" s="626">
        <v>0.1</v>
      </c>
      <c r="AA18" s="626"/>
      <c r="AB18" s="626"/>
      <c r="AC18" s="626"/>
      <c r="AD18" s="627">
        <v>68010</v>
      </c>
      <c r="AE18" s="627"/>
      <c r="AF18" s="627"/>
      <c r="AG18" s="627"/>
      <c r="AH18" s="627"/>
      <c r="AI18" s="627"/>
      <c r="AJ18" s="627"/>
      <c r="AK18" s="627"/>
      <c r="AL18" s="628">
        <v>0.3</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337706</v>
      </c>
      <c r="S19" s="624"/>
      <c r="T19" s="624"/>
      <c r="U19" s="624"/>
      <c r="V19" s="624"/>
      <c r="W19" s="624"/>
      <c r="X19" s="624"/>
      <c r="Y19" s="625"/>
      <c r="Z19" s="626">
        <v>0.7</v>
      </c>
      <c r="AA19" s="626"/>
      <c r="AB19" s="626"/>
      <c r="AC19" s="626"/>
      <c r="AD19" s="627">
        <v>337706</v>
      </c>
      <c r="AE19" s="627"/>
      <c r="AF19" s="627"/>
      <c r="AG19" s="627"/>
      <c r="AH19" s="627"/>
      <c r="AI19" s="627"/>
      <c r="AJ19" s="627"/>
      <c r="AK19" s="627"/>
      <c r="AL19" s="628">
        <v>1.3</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612862</v>
      </c>
      <c r="BH19" s="624"/>
      <c r="BI19" s="624"/>
      <c r="BJ19" s="624"/>
      <c r="BK19" s="624"/>
      <c r="BL19" s="624"/>
      <c r="BM19" s="624"/>
      <c r="BN19" s="625"/>
      <c r="BO19" s="626">
        <v>5.5</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23561</v>
      </c>
      <c r="S20" s="624"/>
      <c r="T20" s="624"/>
      <c r="U20" s="624"/>
      <c r="V20" s="624"/>
      <c r="W20" s="624"/>
      <c r="X20" s="624"/>
      <c r="Y20" s="625"/>
      <c r="Z20" s="626">
        <v>0</v>
      </c>
      <c r="AA20" s="626"/>
      <c r="AB20" s="626"/>
      <c r="AC20" s="626"/>
      <c r="AD20" s="627">
        <v>23561</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612862</v>
      </c>
      <c r="BH20" s="624"/>
      <c r="BI20" s="624"/>
      <c r="BJ20" s="624"/>
      <c r="BK20" s="624"/>
      <c r="BL20" s="624"/>
      <c r="BM20" s="624"/>
      <c r="BN20" s="625"/>
      <c r="BO20" s="626">
        <v>5.5</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44898346</v>
      </c>
      <c r="CS20" s="624"/>
      <c r="CT20" s="624"/>
      <c r="CU20" s="624"/>
      <c r="CV20" s="624"/>
      <c r="CW20" s="624"/>
      <c r="CX20" s="624"/>
      <c r="CY20" s="625"/>
      <c r="CZ20" s="626">
        <v>100</v>
      </c>
      <c r="DA20" s="626"/>
      <c r="DB20" s="626"/>
      <c r="DC20" s="626"/>
      <c r="DD20" s="632">
        <v>8530185</v>
      </c>
      <c r="DE20" s="624"/>
      <c r="DF20" s="624"/>
      <c r="DG20" s="624"/>
      <c r="DH20" s="624"/>
      <c r="DI20" s="624"/>
      <c r="DJ20" s="624"/>
      <c r="DK20" s="624"/>
      <c r="DL20" s="624"/>
      <c r="DM20" s="624"/>
      <c r="DN20" s="624"/>
      <c r="DO20" s="624"/>
      <c r="DP20" s="625"/>
      <c r="DQ20" s="632">
        <v>29522092</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12453289</v>
      </c>
      <c r="S21" s="624"/>
      <c r="T21" s="624"/>
      <c r="U21" s="624"/>
      <c r="V21" s="624"/>
      <c r="W21" s="624"/>
      <c r="X21" s="624"/>
      <c r="Y21" s="625"/>
      <c r="Z21" s="626">
        <v>24.3</v>
      </c>
      <c r="AA21" s="626"/>
      <c r="AB21" s="626"/>
      <c r="AC21" s="626"/>
      <c r="AD21" s="627">
        <v>10984897</v>
      </c>
      <c r="AE21" s="627"/>
      <c r="AF21" s="627"/>
      <c r="AG21" s="627"/>
      <c r="AH21" s="627"/>
      <c r="AI21" s="627"/>
      <c r="AJ21" s="627"/>
      <c r="AK21" s="627"/>
      <c r="AL21" s="628">
        <v>43.4</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31750</v>
      </c>
      <c r="BH21" s="624"/>
      <c r="BI21" s="624"/>
      <c r="BJ21" s="624"/>
      <c r="BK21" s="624"/>
      <c r="BL21" s="624"/>
      <c r="BM21" s="624"/>
      <c r="BN21" s="625"/>
      <c r="BO21" s="626">
        <v>0.3</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10984897</v>
      </c>
      <c r="S22" s="624"/>
      <c r="T22" s="624"/>
      <c r="U22" s="624"/>
      <c r="V22" s="624"/>
      <c r="W22" s="624"/>
      <c r="X22" s="624"/>
      <c r="Y22" s="625"/>
      <c r="Z22" s="626">
        <v>21.4</v>
      </c>
      <c r="AA22" s="626"/>
      <c r="AB22" s="626"/>
      <c r="AC22" s="626"/>
      <c r="AD22" s="627">
        <v>10984897</v>
      </c>
      <c r="AE22" s="627"/>
      <c r="AF22" s="627"/>
      <c r="AG22" s="627"/>
      <c r="AH22" s="627"/>
      <c r="AI22" s="627"/>
      <c r="AJ22" s="627"/>
      <c r="AK22" s="627"/>
      <c r="AL22" s="628">
        <v>43.4</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1468392</v>
      </c>
      <c r="S23" s="624"/>
      <c r="T23" s="624"/>
      <c r="U23" s="624"/>
      <c r="V23" s="624"/>
      <c r="W23" s="624"/>
      <c r="X23" s="624"/>
      <c r="Y23" s="625"/>
      <c r="Z23" s="626">
        <v>2.9</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581112</v>
      </c>
      <c r="BH23" s="624"/>
      <c r="BI23" s="624"/>
      <c r="BJ23" s="624"/>
      <c r="BK23" s="624"/>
      <c r="BL23" s="624"/>
      <c r="BM23" s="624"/>
      <c r="BN23" s="625"/>
      <c r="BO23" s="626">
        <v>5.2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19642348</v>
      </c>
      <c r="CS24" s="613"/>
      <c r="CT24" s="613"/>
      <c r="CU24" s="613"/>
      <c r="CV24" s="613"/>
      <c r="CW24" s="613"/>
      <c r="CX24" s="613"/>
      <c r="CY24" s="614"/>
      <c r="CZ24" s="617">
        <v>43.7</v>
      </c>
      <c r="DA24" s="618"/>
      <c r="DB24" s="618"/>
      <c r="DC24" s="634"/>
      <c r="DD24" s="658">
        <v>14485031</v>
      </c>
      <c r="DE24" s="613"/>
      <c r="DF24" s="613"/>
      <c r="DG24" s="613"/>
      <c r="DH24" s="613"/>
      <c r="DI24" s="613"/>
      <c r="DJ24" s="613"/>
      <c r="DK24" s="614"/>
      <c r="DL24" s="658">
        <v>13218382</v>
      </c>
      <c r="DM24" s="613"/>
      <c r="DN24" s="613"/>
      <c r="DO24" s="613"/>
      <c r="DP24" s="613"/>
      <c r="DQ24" s="613"/>
      <c r="DR24" s="613"/>
      <c r="DS24" s="613"/>
      <c r="DT24" s="613"/>
      <c r="DU24" s="613"/>
      <c r="DV24" s="614"/>
      <c r="DW24" s="617">
        <v>52.1</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27196277</v>
      </c>
      <c r="S25" s="624"/>
      <c r="T25" s="624"/>
      <c r="U25" s="624"/>
      <c r="V25" s="624"/>
      <c r="W25" s="624"/>
      <c r="X25" s="624"/>
      <c r="Y25" s="625"/>
      <c r="Z25" s="626">
        <v>53.1</v>
      </c>
      <c r="AA25" s="626"/>
      <c r="AB25" s="626"/>
      <c r="AC25" s="626"/>
      <c r="AD25" s="627">
        <v>25146773</v>
      </c>
      <c r="AE25" s="627"/>
      <c r="AF25" s="627"/>
      <c r="AG25" s="627"/>
      <c r="AH25" s="627"/>
      <c r="AI25" s="627"/>
      <c r="AJ25" s="627"/>
      <c r="AK25" s="627"/>
      <c r="AL25" s="628">
        <v>99.5</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7980410</v>
      </c>
      <c r="CS25" s="655"/>
      <c r="CT25" s="655"/>
      <c r="CU25" s="655"/>
      <c r="CV25" s="655"/>
      <c r="CW25" s="655"/>
      <c r="CX25" s="655"/>
      <c r="CY25" s="656"/>
      <c r="CZ25" s="628">
        <v>17.8</v>
      </c>
      <c r="DA25" s="653"/>
      <c r="DB25" s="653"/>
      <c r="DC25" s="657"/>
      <c r="DD25" s="632">
        <v>7431738</v>
      </c>
      <c r="DE25" s="655"/>
      <c r="DF25" s="655"/>
      <c r="DG25" s="655"/>
      <c r="DH25" s="655"/>
      <c r="DI25" s="655"/>
      <c r="DJ25" s="655"/>
      <c r="DK25" s="656"/>
      <c r="DL25" s="632">
        <v>7409817</v>
      </c>
      <c r="DM25" s="655"/>
      <c r="DN25" s="655"/>
      <c r="DO25" s="655"/>
      <c r="DP25" s="655"/>
      <c r="DQ25" s="655"/>
      <c r="DR25" s="655"/>
      <c r="DS25" s="655"/>
      <c r="DT25" s="655"/>
      <c r="DU25" s="655"/>
      <c r="DV25" s="656"/>
      <c r="DW25" s="628">
        <v>29.2</v>
      </c>
      <c r="DX25" s="653"/>
      <c r="DY25" s="653"/>
      <c r="DZ25" s="653"/>
      <c r="EA25" s="653"/>
      <c r="EB25" s="653"/>
      <c r="EC25" s="654"/>
    </row>
    <row r="26" spans="2:133" ht="11.25" customHeight="1" x14ac:dyDescent="0.15">
      <c r="B26" s="620" t="s">
        <v>283</v>
      </c>
      <c r="C26" s="621"/>
      <c r="D26" s="621"/>
      <c r="E26" s="621"/>
      <c r="F26" s="621"/>
      <c r="G26" s="621"/>
      <c r="H26" s="621"/>
      <c r="I26" s="621"/>
      <c r="J26" s="621"/>
      <c r="K26" s="621"/>
      <c r="L26" s="621"/>
      <c r="M26" s="621"/>
      <c r="N26" s="621"/>
      <c r="O26" s="621"/>
      <c r="P26" s="621"/>
      <c r="Q26" s="622"/>
      <c r="R26" s="623">
        <v>4455</v>
      </c>
      <c r="S26" s="624"/>
      <c r="T26" s="624"/>
      <c r="U26" s="624"/>
      <c r="V26" s="624"/>
      <c r="W26" s="624"/>
      <c r="X26" s="624"/>
      <c r="Y26" s="625"/>
      <c r="Z26" s="626">
        <v>0</v>
      </c>
      <c r="AA26" s="626"/>
      <c r="AB26" s="626"/>
      <c r="AC26" s="626"/>
      <c r="AD26" s="627">
        <v>4455</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4279739</v>
      </c>
      <c r="CS26" s="624"/>
      <c r="CT26" s="624"/>
      <c r="CU26" s="624"/>
      <c r="CV26" s="624"/>
      <c r="CW26" s="624"/>
      <c r="CX26" s="624"/>
      <c r="CY26" s="625"/>
      <c r="CZ26" s="628">
        <v>9.5</v>
      </c>
      <c r="DA26" s="653"/>
      <c r="DB26" s="653"/>
      <c r="DC26" s="657"/>
      <c r="DD26" s="632">
        <v>3961099</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286</v>
      </c>
      <c r="C27" s="621"/>
      <c r="D27" s="621"/>
      <c r="E27" s="621"/>
      <c r="F27" s="621"/>
      <c r="G27" s="621"/>
      <c r="H27" s="621"/>
      <c r="I27" s="621"/>
      <c r="J27" s="621"/>
      <c r="K27" s="621"/>
      <c r="L27" s="621"/>
      <c r="M27" s="621"/>
      <c r="N27" s="621"/>
      <c r="O27" s="621"/>
      <c r="P27" s="621"/>
      <c r="Q27" s="622"/>
      <c r="R27" s="623">
        <v>135195</v>
      </c>
      <c r="S27" s="624"/>
      <c r="T27" s="624"/>
      <c r="U27" s="624"/>
      <c r="V27" s="624"/>
      <c r="W27" s="624"/>
      <c r="X27" s="624"/>
      <c r="Y27" s="625"/>
      <c r="Z27" s="626">
        <v>0.3</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11201709</v>
      </c>
      <c r="BH27" s="624"/>
      <c r="BI27" s="624"/>
      <c r="BJ27" s="624"/>
      <c r="BK27" s="624"/>
      <c r="BL27" s="624"/>
      <c r="BM27" s="624"/>
      <c r="BN27" s="625"/>
      <c r="BO27" s="626">
        <v>100</v>
      </c>
      <c r="BP27" s="626"/>
      <c r="BQ27" s="626"/>
      <c r="BR27" s="626"/>
      <c r="BS27" s="627">
        <v>225265</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7762559</v>
      </c>
      <c r="CS27" s="655"/>
      <c r="CT27" s="655"/>
      <c r="CU27" s="655"/>
      <c r="CV27" s="655"/>
      <c r="CW27" s="655"/>
      <c r="CX27" s="655"/>
      <c r="CY27" s="656"/>
      <c r="CZ27" s="628">
        <v>17.3</v>
      </c>
      <c r="DA27" s="653"/>
      <c r="DB27" s="653"/>
      <c r="DC27" s="657"/>
      <c r="DD27" s="632">
        <v>3167730</v>
      </c>
      <c r="DE27" s="655"/>
      <c r="DF27" s="655"/>
      <c r="DG27" s="655"/>
      <c r="DH27" s="655"/>
      <c r="DI27" s="655"/>
      <c r="DJ27" s="655"/>
      <c r="DK27" s="656"/>
      <c r="DL27" s="632">
        <v>1923002</v>
      </c>
      <c r="DM27" s="655"/>
      <c r="DN27" s="655"/>
      <c r="DO27" s="655"/>
      <c r="DP27" s="655"/>
      <c r="DQ27" s="655"/>
      <c r="DR27" s="655"/>
      <c r="DS27" s="655"/>
      <c r="DT27" s="655"/>
      <c r="DU27" s="655"/>
      <c r="DV27" s="656"/>
      <c r="DW27" s="628">
        <v>7.6</v>
      </c>
      <c r="DX27" s="653"/>
      <c r="DY27" s="653"/>
      <c r="DZ27" s="653"/>
      <c r="EA27" s="653"/>
      <c r="EB27" s="653"/>
      <c r="EC27" s="654"/>
    </row>
    <row r="28" spans="2:133" ht="11.25" customHeight="1" x14ac:dyDescent="0.15">
      <c r="B28" s="620" t="s">
        <v>289</v>
      </c>
      <c r="C28" s="621"/>
      <c r="D28" s="621"/>
      <c r="E28" s="621"/>
      <c r="F28" s="621"/>
      <c r="G28" s="621"/>
      <c r="H28" s="621"/>
      <c r="I28" s="621"/>
      <c r="J28" s="621"/>
      <c r="K28" s="621"/>
      <c r="L28" s="621"/>
      <c r="M28" s="621"/>
      <c r="N28" s="621"/>
      <c r="O28" s="621"/>
      <c r="P28" s="621"/>
      <c r="Q28" s="622"/>
      <c r="R28" s="623">
        <v>273249</v>
      </c>
      <c r="S28" s="624"/>
      <c r="T28" s="624"/>
      <c r="U28" s="624"/>
      <c r="V28" s="624"/>
      <c r="W28" s="624"/>
      <c r="X28" s="624"/>
      <c r="Y28" s="625"/>
      <c r="Z28" s="626">
        <v>0.5</v>
      </c>
      <c r="AA28" s="626"/>
      <c r="AB28" s="626"/>
      <c r="AC28" s="626"/>
      <c r="AD28" s="627">
        <v>58456</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3899379</v>
      </c>
      <c r="CS28" s="624"/>
      <c r="CT28" s="624"/>
      <c r="CU28" s="624"/>
      <c r="CV28" s="624"/>
      <c r="CW28" s="624"/>
      <c r="CX28" s="624"/>
      <c r="CY28" s="625"/>
      <c r="CZ28" s="628">
        <v>8.6999999999999993</v>
      </c>
      <c r="DA28" s="653"/>
      <c r="DB28" s="653"/>
      <c r="DC28" s="657"/>
      <c r="DD28" s="632">
        <v>3885563</v>
      </c>
      <c r="DE28" s="624"/>
      <c r="DF28" s="624"/>
      <c r="DG28" s="624"/>
      <c r="DH28" s="624"/>
      <c r="DI28" s="624"/>
      <c r="DJ28" s="624"/>
      <c r="DK28" s="625"/>
      <c r="DL28" s="632">
        <v>3885563</v>
      </c>
      <c r="DM28" s="624"/>
      <c r="DN28" s="624"/>
      <c r="DO28" s="624"/>
      <c r="DP28" s="624"/>
      <c r="DQ28" s="624"/>
      <c r="DR28" s="624"/>
      <c r="DS28" s="624"/>
      <c r="DT28" s="624"/>
      <c r="DU28" s="624"/>
      <c r="DV28" s="625"/>
      <c r="DW28" s="628">
        <v>15.3</v>
      </c>
      <c r="DX28" s="653"/>
      <c r="DY28" s="653"/>
      <c r="DZ28" s="653"/>
      <c r="EA28" s="653"/>
      <c r="EB28" s="653"/>
      <c r="EC28" s="654"/>
    </row>
    <row r="29" spans="2:133" ht="11.25" customHeight="1" x14ac:dyDescent="0.15">
      <c r="B29" s="620" t="s">
        <v>291</v>
      </c>
      <c r="C29" s="621"/>
      <c r="D29" s="621"/>
      <c r="E29" s="621"/>
      <c r="F29" s="621"/>
      <c r="G29" s="621"/>
      <c r="H29" s="621"/>
      <c r="I29" s="621"/>
      <c r="J29" s="621"/>
      <c r="K29" s="621"/>
      <c r="L29" s="621"/>
      <c r="M29" s="621"/>
      <c r="N29" s="621"/>
      <c r="O29" s="621"/>
      <c r="P29" s="621"/>
      <c r="Q29" s="622"/>
      <c r="R29" s="623">
        <v>334312</v>
      </c>
      <c r="S29" s="624"/>
      <c r="T29" s="624"/>
      <c r="U29" s="624"/>
      <c r="V29" s="624"/>
      <c r="W29" s="624"/>
      <c r="X29" s="624"/>
      <c r="Y29" s="625"/>
      <c r="Z29" s="626">
        <v>0.7</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3899379</v>
      </c>
      <c r="CS29" s="655"/>
      <c r="CT29" s="655"/>
      <c r="CU29" s="655"/>
      <c r="CV29" s="655"/>
      <c r="CW29" s="655"/>
      <c r="CX29" s="655"/>
      <c r="CY29" s="656"/>
      <c r="CZ29" s="628">
        <v>8.6999999999999993</v>
      </c>
      <c r="DA29" s="653"/>
      <c r="DB29" s="653"/>
      <c r="DC29" s="657"/>
      <c r="DD29" s="632">
        <v>3885563</v>
      </c>
      <c r="DE29" s="655"/>
      <c r="DF29" s="655"/>
      <c r="DG29" s="655"/>
      <c r="DH29" s="655"/>
      <c r="DI29" s="655"/>
      <c r="DJ29" s="655"/>
      <c r="DK29" s="656"/>
      <c r="DL29" s="632">
        <v>3885563</v>
      </c>
      <c r="DM29" s="655"/>
      <c r="DN29" s="655"/>
      <c r="DO29" s="655"/>
      <c r="DP29" s="655"/>
      <c r="DQ29" s="655"/>
      <c r="DR29" s="655"/>
      <c r="DS29" s="655"/>
      <c r="DT29" s="655"/>
      <c r="DU29" s="655"/>
      <c r="DV29" s="656"/>
      <c r="DW29" s="628">
        <v>15.3</v>
      </c>
      <c r="DX29" s="653"/>
      <c r="DY29" s="653"/>
      <c r="DZ29" s="653"/>
      <c r="EA29" s="653"/>
      <c r="EB29" s="653"/>
      <c r="EC29" s="654"/>
    </row>
    <row r="30" spans="2:133" ht="11.25" customHeight="1" x14ac:dyDescent="0.15">
      <c r="B30" s="620" t="s">
        <v>293</v>
      </c>
      <c r="C30" s="621"/>
      <c r="D30" s="621"/>
      <c r="E30" s="621"/>
      <c r="F30" s="621"/>
      <c r="G30" s="621"/>
      <c r="H30" s="621"/>
      <c r="I30" s="621"/>
      <c r="J30" s="621"/>
      <c r="K30" s="621"/>
      <c r="L30" s="621"/>
      <c r="M30" s="621"/>
      <c r="N30" s="621"/>
      <c r="O30" s="621"/>
      <c r="P30" s="621"/>
      <c r="Q30" s="622"/>
      <c r="R30" s="623">
        <v>6750033</v>
      </c>
      <c r="S30" s="624"/>
      <c r="T30" s="624"/>
      <c r="U30" s="624"/>
      <c r="V30" s="624"/>
      <c r="W30" s="624"/>
      <c r="X30" s="624"/>
      <c r="Y30" s="625"/>
      <c r="Z30" s="626">
        <v>13.2</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3801900</v>
      </c>
      <c r="CS30" s="624"/>
      <c r="CT30" s="624"/>
      <c r="CU30" s="624"/>
      <c r="CV30" s="624"/>
      <c r="CW30" s="624"/>
      <c r="CX30" s="624"/>
      <c r="CY30" s="625"/>
      <c r="CZ30" s="628">
        <v>8.5</v>
      </c>
      <c r="DA30" s="653"/>
      <c r="DB30" s="653"/>
      <c r="DC30" s="657"/>
      <c r="DD30" s="632">
        <v>3788236</v>
      </c>
      <c r="DE30" s="624"/>
      <c r="DF30" s="624"/>
      <c r="DG30" s="624"/>
      <c r="DH30" s="624"/>
      <c r="DI30" s="624"/>
      <c r="DJ30" s="624"/>
      <c r="DK30" s="625"/>
      <c r="DL30" s="632">
        <v>3788236</v>
      </c>
      <c r="DM30" s="624"/>
      <c r="DN30" s="624"/>
      <c r="DO30" s="624"/>
      <c r="DP30" s="624"/>
      <c r="DQ30" s="624"/>
      <c r="DR30" s="624"/>
      <c r="DS30" s="624"/>
      <c r="DT30" s="624"/>
      <c r="DU30" s="624"/>
      <c r="DV30" s="625"/>
      <c r="DW30" s="628">
        <v>14.9</v>
      </c>
      <c r="DX30" s="653"/>
      <c r="DY30" s="653"/>
      <c r="DZ30" s="653"/>
      <c r="EA30" s="653"/>
      <c r="EB30" s="653"/>
      <c r="EC30" s="654"/>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99.1</v>
      </c>
      <c r="BH31" s="667"/>
      <c r="BI31" s="667"/>
      <c r="BJ31" s="667"/>
      <c r="BK31" s="667"/>
      <c r="BL31" s="667"/>
      <c r="BM31" s="618">
        <v>97.3</v>
      </c>
      <c r="BN31" s="667"/>
      <c r="BO31" s="667"/>
      <c r="BP31" s="667"/>
      <c r="BQ31" s="668"/>
      <c r="BR31" s="679">
        <v>99.1</v>
      </c>
      <c r="BS31" s="667"/>
      <c r="BT31" s="667"/>
      <c r="BU31" s="667"/>
      <c r="BV31" s="667"/>
      <c r="BW31" s="667"/>
      <c r="BX31" s="618">
        <v>97.6</v>
      </c>
      <c r="BY31" s="667"/>
      <c r="BZ31" s="667"/>
      <c r="CA31" s="667"/>
      <c r="CB31" s="668"/>
      <c r="CD31" s="661"/>
      <c r="CE31" s="662"/>
      <c r="CF31" s="620" t="s">
        <v>300</v>
      </c>
      <c r="CG31" s="621"/>
      <c r="CH31" s="621"/>
      <c r="CI31" s="621"/>
      <c r="CJ31" s="621"/>
      <c r="CK31" s="621"/>
      <c r="CL31" s="621"/>
      <c r="CM31" s="621"/>
      <c r="CN31" s="621"/>
      <c r="CO31" s="621"/>
      <c r="CP31" s="621"/>
      <c r="CQ31" s="622"/>
      <c r="CR31" s="623">
        <v>97479</v>
      </c>
      <c r="CS31" s="655"/>
      <c r="CT31" s="655"/>
      <c r="CU31" s="655"/>
      <c r="CV31" s="655"/>
      <c r="CW31" s="655"/>
      <c r="CX31" s="655"/>
      <c r="CY31" s="656"/>
      <c r="CZ31" s="628">
        <v>0.2</v>
      </c>
      <c r="DA31" s="653"/>
      <c r="DB31" s="653"/>
      <c r="DC31" s="657"/>
      <c r="DD31" s="632">
        <v>97327</v>
      </c>
      <c r="DE31" s="655"/>
      <c r="DF31" s="655"/>
      <c r="DG31" s="655"/>
      <c r="DH31" s="655"/>
      <c r="DI31" s="655"/>
      <c r="DJ31" s="655"/>
      <c r="DK31" s="656"/>
      <c r="DL31" s="632">
        <v>97327</v>
      </c>
      <c r="DM31" s="655"/>
      <c r="DN31" s="655"/>
      <c r="DO31" s="655"/>
      <c r="DP31" s="655"/>
      <c r="DQ31" s="655"/>
      <c r="DR31" s="655"/>
      <c r="DS31" s="655"/>
      <c r="DT31" s="655"/>
      <c r="DU31" s="655"/>
      <c r="DV31" s="656"/>
      <c r="DW31" s="628">
        <v>0.4</v>
      </c>
      <c r="DX31" s="653"/>
      <c r="DY31" s="653"/>
      <c r="DZ31" s="653"/>
      <c r="EA31" s="653"/>
      <c r="EB31" s="653"/>
      <c r="EC31" s="654"/>
    </row>
    <row r="32" spans="2:133" ht="11.25" customHeight="1" x14ac:dyDescent="0.15">
      <c r="B32" s="620" t="s">
        <v>301</v>
      </c>
      <c r="C32" s="621"/>
      <c r="D32" s="621"/>
      <c r="E32" s="621"/>
      <c r="F32" s="621"/>
      <c r="G32" s="621"/>
      <c r="H32" s="621"/>
      <c r="I32" s="621"/>
      <c r="J32" s="621"/>
      <c r="K32" s="621"/>
      <c r="L32" s="621"/>
      <c r="M32" s="621"/>
      <c r="N32" s="621"/>
      <c r="O32" s="621"/>
      <c r="P32" s="621"/>
      <c r="Q32" s="622"/>
      <c r="R32" s="623">
        <v>3528771</v>
      </c>
      <c r="S32" s="624"/>
      <c r="T32" s="624"/>
      <c r="U32" s="624"/>
      <c r="V32" s="624"/>
      <c r="W32" s="624"/>
      <c r="X32" s="624"/>
      <c r="Y32" s="625"/>
      <c r="Z32" s="626">
        <v>6.9</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v>
      </c>
      <c r="BH32" s="655"/>
      <c r="BI32" s="655"/>
      <c r="BJ32" s="655"/>
      <c r="BK32" s="655"/>
      <c r="BL32" s="655"/>
      <c r="BM32" s="629">
        <v>97</v>
      </c>
      <c r="BN32" s="655"/>
      <c r="BO32" s="655"/>
      <c r="BP32" s="655"/>
      <c r="BQ32" s="678"/>
      <c r="BR32" s="680">
        <v>98.9</v>
      </c>
      <c r="BS32" s="655"/>
      <c r="BT32" s="655"/>
      <c r="BU32" s="655"/>
      <c r="BV32" s="655"/>
      <c r="BW32" s="655"/>
      <c r="BX32" s="629">
        <v>97.1</v>
      </c>
      <c r="BY32" s="655"/>
      <c r="BZ32" s="655"/>
      <c r="CA32" s="655"/>
      <c r="CB32" s="678"/>
      <c r="CD32" s="663"/>
      <c r="CE32" s="664"/>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15">
      <c r="B33" s="620" t="s">
        <v>305</v>
      </c>
      <c r="C33" s="621"/>
      <c r="D33" s="621"/>
      <c r="E33" s="621"/>
      <c r="F33" s="621"/>
      <c r="G33" s="621"/>
      <c r="H33" s="621"/>
      <c r="I33" s="621"/>
      <c r="J33" s="621"/>
      <c r="K33" s="621"/>
      <c r="L33" s="621"/>
      <c r="M33" s="621"/>
      <c r="N33" s="621"/>
      <c r="O33" s="621"/>
      <c r="P33" s="621"/>
      <c r="Q33" s="622"/>
      <c r="R33" s="623">
        <v>221143</v>
      </c>
      <c r="S33" s="624"/>
      <c r="T33" s="624"/>
      <c r="U33" s="624"/>
      <c r="V33" s="624"/>
      <c r="W33" s="624"/>
      <c r="X33" s="624"/>
      <c r="Y33" s="625"/>
      <c r="Z33" s="626">
        <v>0.4</v>
      </c>
      <c r="AA33" s="626"/>
      <c r="AB33" s="626"/>
      <c r="AC33" s="626"/>
      <c r="AD33" s="627">
        <v>44652</v>
      </c>
      <c r="AE33" s="627"/>
      <c r="AF33" s="627"/>
      <c r="AG33" s="627"/>
      <c r="AH33" s="627"/>
      <c r="AI33" s="627"/>
      <c r="AJ33" s="627"/>
      <c r="AK33" s="627"/>
      <c r="AL33" s="628">
        <v>0.2</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99.1</v>
      </c>
      <c r="BH33" s="682"/>
      <c r="BI33" s="682"/>
      <c r="BJ33" s="682"/>
      <c r="BK33" s="682"/>
      <c r="BL33" s="682"/>
      <c r="BM33" s="683">
        <v>97.5</v>
      </c>
      <c r="BN33" s="682"/>
      <c r="BO33" s="682"/>
      <c r="BP33" s="682"/>
      <c r="BQ33" s="684"/>
      <c r="BR33" s="681">
        <v>99.3</v>
      </c>
      <c r="BS33" s="682"/>
      <c r="BT33" s="682"/>
      <c r="BU33" s="682"/>
      <c r="BV33" s="682"/>
      <c r="BW33" s="682"/>
      <c r="BX33" s="683">
        <v>97.8</v>
      </c>
      <c r="BY33" s="682"/>
      <c r="BZ33" s="682"/>
      <c r="CA33" s="682"/>
      <c r="CB33" s="684"/>
      <c r="CD33" s="620" t="s">
        <v>307</v>
      </c>
      <c r="CE33" s="621"/>
      <c r="CF33" s="621"/>
      <c r="CG33" s="621"/>
      <c r="CH33" s="621"/>
      <c r="CI33" s="621"/>
      <c r="CJ33" s="621"/>
      <c r="CK33" s="621"/>
      <c r="CL33" s="621"/>
      <c r="CM33" s="621"/>
      <c r="CN33" s="621"/>
      <c r="CO33" s="621"/>
      <c r="CP33" s="621"/>
      <c r="CQ33" s="622"/>
      <c r="CR33" s="623">
        <v>16398082</v>
      </c>
      <c r="CS33" s="655"/>
      <c r="CT33" s="655"/>
      <c r="CU33" s="655"/>
      <c r="CV33" s="655"/>
      <c r="CW33" s="655"/>
      <c r="CX33" s="655"/>
      <c r="CY33" s="656"/>
      <c r="CZ33" s="628">
        <v>36.5</v>
      </c>
      <c r="DA33" s="653"/>
      <c r="DB33" s="653"/>
      <c r="DC33" s="657"/>
      <c r="DD33" s="632">
        <v>13027360</v>
      </c>
      <c r="DE33" s="655"/>
      <c r="DF33" s="655"/>
      <c r="DG33" s="655"/>
      <c r="DH33" s="655"/>
      <c r="DI33" s="655"/>
      <c r="DJ33" s="655"/>
      <c r="DK33" s="656"/>
      <c r="DL33" s="632">
        <v>10004805</v>
      </c>
      <c r="DM33" s="655"/>
      <c r="DN33" s="655"/>
      <c r="DO33" s="655"/>
      <c r="DP33" s="655"/>
      <c r="DQ33" s="655"/>
      <c r="DR33" s="655"/>
      <c r="DS33" s="655"/>
      <c r="DT33" s="655"/>
      <c r="DU33" s="655"/>
      <c r="DV33" s="656"/>
      <c r="DW33" s="628">
        <v>39.4</v>
      </c>
      <c r="DX33" s="653"/>
      <c r="DY33" s="653"/>
      <c r="DZ33" s="653"/>
      <c r="EA33" s="653"/>
      <c r="EB33" s="653"/>
      <c r="EC33" s="654"/>
    </row>
    <row r="34" spans="2:133" ht="11.25" customHeight="1" x14ac:dyDescent="0.15">
      <c r="B34" s="620" t="s">
        <v>308</v>
      </c>
      <c r="C34" s="621"/>
      <c r="D34" s="621"/>
      <c r="E34" s="621"/>
      <c r="F34" s="621"/>
      <c r="G34" s="621"/>
      <c r="H34" s="621"/>
      <c r="I34" s="621"/>
      <c r="J34" s="621"/>
      <c r="K34" s="621"/>
      <c r="L34" s="621"/>
      <c r="M34" s="621"/>
      <c r="N34" s="621"/>
      <c r="O34" s="621"/>
      <c r="P34" s="621"/>
      <c r="Q34" s="622"/>
      <c r="R34" s="623">
        <v>923293</v>
      </c>
      <c r="S34" s="624"/>
      <c r="T34" s="624"/>
      <c r="U34" s="624"/>
      <c r="V34" s="624"/>
      <c r="W34" s="624"/>
      <c r="X34" s="624"/>
      <c r="Y34" s="625"/>
      <c r="Z34" s="626">
        <v>1.8</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6054490</v>
      </c>
      <c r="CS34" s="624"/>
      <c r="CT34" s="624"/>
      <c r="CU34" s="624"/>
      <c r="CV34" s="624"/>
      <c r="CW34" s="624"/>
      <c r="CX34" s="624"/>
      <c r="CY34" s="625"/>
      <c r="CZ34" s="628">
        <v>13.5</v>
      </c>
      <c r="DA34" s="653"/>
      <c r="DB34" s="653"/>
      <c r="DC34" s="657"/>
      <c r="DD34" s="632">
        <v>4412967</v>
      </c>
      <c r="DE34" s="624"/>
      <c r="DF34" s="624"/>
      <c r="DG34" s="624"/>
      <c r="DH34" s="624"/>
      <c r="DI34" s="624"/>
      <c r="DJ34" s="624"/>
      <c r="DK34" s="625"/>
      <c r="DL34" s="632">
        <v>3697920</v>
      </c>
      <c r="DM34" s="624"/>
      <c r="DN34" s="624"/>
      <c r="DO34" s="624"/>
      <c r="DP34" s="624"/>
      <c r="DQ34" s="624"/>
      <c r="DR34" s="624"/>
      <c r="DS34" s="624"/>
      <c r="DT34" s="624"/>
      <c r="DU34" s="624"/>
      <c r="DV34" s="625"/>
      <c r="DW34" s="628">
        <v>14.6</v>
      </c>
      <c r="DX34" s="653"/>
      <c r="DY34" s="653"/>
      <c r="DZ34" s="653"/>
      <c r="EA34" s="653"/>
      <c r="EB34" s="653"/>
      <c r="EC34" s="654"/>
    </row>
    <row r="35" spans="2:133" ht="11.25" customHeight="1" x14ac:dyDescent="0.15">
      <c r="B35" s="620" t="s">
        <v>310</v>
      </c>
      <c r="C35" s="621"/>
      <c r="D35" s="621"/>
      <c r="E35" s="621"/>
      <c r="F35" s="621"/>
      <c r="G35" s="621"/>
      <c r="H35" s="621"/>
      <c r="I35" s="621"/>
      <c r="J35" s="621"/>
      <c r="K35" s="621"/>
      <c r="L35" s="621"/>
      <c r="M35" s="621"/>
      <c r="N35" s="621"/>
      <c r="O35" s="621"/>
      <c r="P35" s="621"/>
      <c r="Q35" s="622"/>
      <c r="R35" s="623">
        <v>3627588</v>
      </c>
      <c r="S35" s="624"/>
      <c r="T35" s="624"/>
      <c r="U35" s="624"/>
      <c r="V35" s="624"/>
      <c r="W35" s="624"/>
      <c r="X35" s="624"/>
      <c r="Y35" s="625"/>
      <c r="Z35" s="626">
        <v>7.1</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618925</v>
      </c>
      <c r="CS35" s="655"/>
      <c r="CT35" s="655"/>
      <c r="CU35" s="655"/>
      <c r="CV35" s="655"/>
      <c r="CW35" s="655"/>
      <c r="CX35" s="655"/>
      <c r="CY35" s="656"/>
      <c r="CZ35" s="628">
        <v>1.4</v>
      </c>
      <c r="DA35" s="653"/>
      <c r="DB35" s="653"/>
      <c r="DC35" s="657"/>
      <c r="DD35" s="632">
        <v>545830</v>
      </c>
      <c r="DE35" s="655"/>
      <c r="DF35" s="655"/>
      <c r="DG35" s="655"/>
      <c r="DH35" s="655"/>
      <c r="DI35" s="655"/>
      <c r="DJ35" s="655"/>
      <c r="DK35" s="656"/>
      <c r="DL35" s="632">
        <v>545815</v>
      </c>
      <c r="DM35" s="655"/>
      <c r="DN35" s="655"/>
      <c r="DO35" s="655"/>
      <c r="DP35" s="655"/>
      <c r="DQ35" s="655"/>
      <c r="DR35" s="655"/>
      <c r="DS35" s="655"/>
      <c r="DT35" s="655"/>
      <c r="DU35" s="655"/>
      <c r="DV35" s="656"/>
      <c r="DW35" s="628">
        <v>2.2000000000000002</v>
      </c>
      <c r="DX35" s="653"/>
      <c r="DY35" s="653"/>
      <c r="DZ35" s="653"/>
      <c r="EA35" s="653"/>
      <c r="EB35" s="653"/>
      <c r="EC35" s="654"/>
    </row>
    <row r="36" spans="2:133" ht="11.25" customHeight="1" x14ac:dyDescent="0.15">
      <c r="B36" s="620" t="s">
        <v>314</v>
      </c>
      <c r="C36" s="621"/>
      <c r="D36" s="621"/>
      <c r="E36" s="621"/>
      <c r="F36" s="621"/>
      <c r="G36" s="621"/>
      <c r="H36" s="621"/>
      <c r="I36" s="621"/>
      <c r="J36" s="621"/>
      <c r="K36" s="621"/>
      <c r="L36" s="621"/>
      <c r="M36" s="621"/>
      <c r="N36" s="621"/>
      <c r="O36" s="621"/>
      <c r="P36" s="621"/>
      <c r="Q36" s="622"/>
      <c r="R36" s="623">
        <v>3578122</v>
      </c>
      <c r="S36" s="624"/>
      <c r="T36" s="624"/>
      <c r="U36" s="624"/>
      <c r="V36" s="624"/>
      <c r="W36" s="624"/>
      <c r="X36" s="624"/>
      <c r="Y36" s="625"/>
      <c r="Z36" s="626">
        <v>7</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6706607</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549210</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4684954</v>
      </c>
      <c r="CS36" s="624"/>
      <c r="CT36" s="624"/>
      <c r="CU36" s="624"/>
      <c r="CV36" s="624"/>
      <c r="CW36" s="624"/>
      <c r="CX36" s="624"/>
      <c r="CY36" s="625"/>
      <c r="CZ36" s="628">
        <v>10.4</v>
      </c>
      <c r="DA36" s="653"/>
      <c r="DB36" s="653"/>
      <c r="DC36" s="657"/>
      <c r="DD36" s="632">
        <v>4018292</v>
      </c>
      <c r="DE36" s="624"/>
      <c r="DF36" s="624"/>
      <c r="DG36" s="624"/>
      <c r="DH36" s="624"/>
      <c r="DI36" s="624"/>
      <c r="DJ36" s="624"/>
      <c r="DK36" s="625"/>
      <c r="DL36" s="632">
        <v>2557957</v>
      </c>
      <c r="DM36" s="624"/>
      <c r="DN36" s="624"/>
      <c r="DO36" s="624"/>
      <c r="DP36" s="624"/>
      <c r="DQ36" s="624"/>
      <c r="DR36" s="624"/>
      <c r="DS36" s="624"/>
      <c r="DT36" s="624"/>
      <c r="DU36" s="624"/>
      <c r="DV36" s="625"/>
      <c r="DW36" s="628">
        <v>10.1</v>
      </c>
      <c r="DX36" s="653"/>
      <c r="DY36" s="653"/>
      <c r="DZ36" s="653"/>
      <c r="EA36" s="653"/>
      <c r="EB36" s="653"/>
      <c r="EC36" s="654"/>
    </row>
    <row r="37" spans="2:133" ht="11.25" customHeight="1" x14ac:dyDescent="0.15">
      <c r="B37" s="620" t="s">
        <v>318</v>
      </c>
      <c r="C37" s="621"/>
      <c r="D37" s="621"/>
      <c r="E37" s="621"/>
      <c r="F37" s="621"/>
      <c r="G37" s="621"/>
      <c r="H37" s="621"/>
      <c r="I37" s="621"/>
      <c r="J37" s="621"/>
      <c r="K37" s="621"/>
      <c r="L37" s="621"/>
      <c r="M37" s="621"/>
      <c r="N37" s="621"/>
      <c r="O37" s="621"/>
      <c r="P37" s="621"/>
      <c r="Q37" s="622"/>
      <c r="R37" s="623">
        <v>1397286</v>
      </c>
      <c r="S37" s="624"/>
      <c r="T37" s="624"/>
      <c r="U37" s="624"/>
      <c r="V37" s="624"/>
      <c r="W37" s="624"/>
      <c r="X37" s="624"/>
      <c r="Y37" s="625"/>
      <c r="Z37" s="626">
        <v>2.7</v>
      </c>
      <c r="AA37" s="626"/>
      <c r="AB37" s="626"/>
      <c r="AC37" s="626"/>
      <c r="AD37" s="627">
        <v>28718</v>
      </c>
      <c r="AE37" s="627"/>
      <c r="AF37" s="627"/>
      <c r="AG37" s="627"/>
      <c r="AH37" s="627"/>
      <c r="AI37" s="627"/>
      <c r="AJ37" s="627"/>
      <c r="AK37" s="627"/>
      <c r="AL37" s="628">
        <v>0.1</v>
      </c>
      <c r="AM37" s="629"/>
      <c r="AN37" s="629"/>
      <c r="AO37" s="630"/>
      <c r="AQ37" s="686" t="s">
        <v>319</v>
      </c>
      <c r="AR37" s="687"/>
      <c r="AS37" s="687"/>
      <c r="AT37" s="687"/>
      <c r="AU37" s="687"/>
      <c r="AV37" s="687"/>
      <c r="AW37" s="687"/>
      <c r="AX37" s="687"/>
      <c r="AY37" s="688"/>
      <c r="AZ37" s="623">
        <v>1391607</v>
      </c>
      <c r="BA37" s="624"/>
      <c r="BB37" s="624"/>
      <c r="BC37" s="624"/>
      <c r="BD37" s="655"/>
      <c r="BE37" s="655"/>
      <c r="BF37" s="678"/>
      <c r="BG37" s="620" t="s">
        <v>320</v>
      </c>
      <c r="BH37" s="621"/>
      <c r="BI37" s="621"/>
      <c r="BJ37" s="621"/>
      <c r="BK37" s="621"/>
      <c r="BL37" s="621"/>
      <c r="BM37" s="621"/>
      <c r="BN37" s="621"/>
      <c r="BO37" s="621"/>
      <c r="BP37" s="621"/>
      <c r="BQ37" s="621"/>
      <c r="BR37" s="621"/>
      <c r="BS37" s="621"/>
      <c r="BT37" s="621"/>
      <c r="BU37" s="622"/>
      <c r="BV37" s="623">
        <v>505699</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5786</v>
      </c>
      <c r="CS37" s="655"/>
      <c r="CT37" s="655"/>
      <c r="CU37" s="655"/>
      <c r="CV37" s="655"/>
      <c r="CW37" s="655"/>
      <c r="CX37" s="655"/>
      <c r="CY37" s="656"/>
      <c r="CZ37" s="628">
        <v>0</v>
      </c>
      <c r="DA37" s="653"/>
      <c r="DB37" s="653"/>
      <c r="DC37" s="657"/>
      <c r="DD37" s="632">
        <v>5786</v>
      </c>
      <c r="DE37" s="655"/>
      <c r="DF37" s="655"/>
      <c r="DG37" s="655"/>
      <c r="DH37" s="655"/>
      <c r="DI37" s="655"/>
      <c r="DJ37" s="655"/>
      <c r="DK37" s="656"/>
      <c r="DL37" s="632">
        <v>5786</v>
      </c>
      <c r="DM37" s="655"/>
      <c r="DN37" s="655"/>
      <c r="DO37" s="655"/>
      <c r="DP37" s="655"/>
      <c r="DQ37" s="655"/>
      <c r="DR37" s="655"/>
      <c r="DS37" s="655"/>
      <c r="DT37" s="655"/>
      <c r="DU37" s="655"/>
      <c r="DV37" s="656"/>
      <c r="DW37" s="628">
        <v>0</v>
      </c>
      <c r="DX37" s="653"/>
      <c r="DY37" s="653"/>
      <c r="DZ37" s="653"/>
      <c r="EA37" s="653"/>
      <c r="EB37" s="653"/>
      <c r="EC37" s="654"/>
    </row>
    <row r="38" spans="2:133" ht="11.25" customHeight="1" x14ac:dyDescent="0.15">
      <c r="B38" s="620" t="s">
        <v>322</v>
      </c>
      <c r="C38" s="621"/>
      <c r="D38" s="621"/>
      <c r="E38" s="621"/>
      <c r="F38" s="621"/>
      <c r="G38" s="621"/>
      <c r="H38" s="621"/>
      <c r="I38" s="621"/>
      <c r="J38" s="621"/>
      <c r="K38" s="621"/>
      <c r="L38" s="621"/>
      <c r="M38" s="621"/>
      <c r="N38" s="621"/>
      <c r="O38" s="621"/>
      <c r="P38" s="621"/>
      <c r="Q38" s="622"/>
      <c r="R38" s="623">
        <v>3273106</v>
      </c>
      <c r="S38" s="624"/>
      <c r="T38" s="624"/>
      <c r="U38" s="624"/>
      <c r="V38" s="624"/>
      <c r="W38" s="624"/>
      <c r="X38" s="624"/>
      <c r="Y38" s="625"/>
      <c r="Z38" s="626">
        <v>6.4</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1028452</v>
      </c>
      <c r="BA38" s="624"/>
      <c r="BB38" s="624"/>
      <c r="BC38" s="624"/>
      <c r="BD38" s="655"/>
      <c r="BE38" s="655"/>
      <c r="BF38" s="678"/>
      <c r="BG38" s="620" t="s">
        <v>324</v>
      </c>
      <c r="BH38" s="621"/>
      <c r="BI38" s="621"/>
      <c r="BJ38" s="621"/>
      <c r="BK38" s="621"/>
      <c r="BL38" s="621"/>
      <c r="BM38" s="621"/>
      <c r="BN38" s="621"/>
      <c r="BO38" s="621"/>
      <c r="BP38" s="621"/>
      <c r="BQ38" s="621"/>
      <c r="BR38" s="621"/>
      <c r="BS38" s="621"/>
      <c r="BT38" s="621"/>
      <c r="BU38" s="622"/>
      <c r="BV38" s="623">
        <v>8090</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3196591</v>
      </c>
      <c r="CS38" s="624"/>
      <c r="CT38" s="624"/>
      <c r="CU38" s="624"/>
      <c r="CV38" s="624"/>
      <c r="CW38" s="624"/>
      <c r="CX38" s="624"/>
      <c r="CY38" s="625"/>
      <c r="CZ38" s="628">
        <v>7.1</v>
      </c>
      <c r="DA38" s="653"/>
      <c r="DB38" s="653"/>
      <c r="DC38" s="657"/>
      <c r="DD38" s="632">
        <v>2706407</v>
      </c>
      <c r="DE38" s="624"/>
      <c r="DF38" s="624"/>
      <c r="DG38" s="624"/>
      <c r="DH38" s="624"/>
      <c r="DI38" s="624"/>
      <c r="DJ38" s="624"/>
      <c r="DK38" s="625"/>
      <c r="DL38" s="632">
        <v>2459422</v>
      </c>
      <c r="DM38" s="624"/>
      <c r="DN38" s="624"/>
      <c r="DO38" s="624"/>
      <c r="DP38" s="624"/>
      <c r="DQ38" s="624"/>
      <c r="DR38" s="624"/>
      <c r="DS38" s="624"/>
      <c r="DT38" s="624"/>
      <c r="DU38" s="624"/>
      <c r="DV38" s="625"/>
      <c r="DW38" s="628">
        <v>9.6999999999999993</v>
      </c>
      <c r="DX38" s="653"/>
      <c r="DY38" s="653"/>
      <c r="DZ38" s="653"/>
      <c r="EA38" s="653"/>
      <c r="EB38" s="653"/>
      <c r="EC38" s="654"/>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637888</v>
      </c>
      <c r="BA39" s="624"/>
      <c r="BB39" s="624"/>
      <c r="BC39" s="624"/>
      <c r="BD39" s="655"/>
      <c r="BE39" s="655"/>
      <c r="BF39" s="678"/>
      <c r="BG39" s="620" t="s">
        <v>328</v>
      </c>
      <c r="BH39" s="621"/>
      <c r="BI39" s="621"/>
      <c r="BJ39" s="621"/>
      <c r="BK39" s="621"/>
      <c r="BL39" s="621"/>
      <c r="BM39" s="621"/>
      <c r="BN39" s="621"/>
      <c r="BO39" s="621"/>
      <c r="BP39" s="621"/>
      <c r="BQ39" s="621"/>
      <c r="BR39" s="621"/>
      <c r="BS39" s="621"/>
      <c r="BT39" s="621"/>
      <c r="BU39" s="622"/>
      <c r="BV39" s="623">
        <v>11740</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659060</v>
      </c>
      <c r="CS39" s="655"/>
      <c r="CT39" s="655"/>
      <c r="CU39" s="655"/>
      <c r="CV39" s="655"/>
      <c r="CW39" s="655"/>
      <c r="CX39" s="655"/>
      <c r="CY39" s="656"/>
      <c r="CZ39" s="628">
        <v>1.5</v>
      </c>
      <c r="DA39" s="653"/>
      <c r="DB39" s="653"/>
      <c r="DC39" s="657"/>
      <c r="DD39" s="632">
        <v>503012</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15">
      <c r="B40" s="620" t="s">
        <v>330</v>
      </c>
      <c r="C40" s="621"/>
      <c r="D40" s="621"/>
      <c r="E40" s="621"/>
      <c r="F40" s="621"/>
      <c r="G40" s="621"/>
      <c r="H40" s="621"/>
      <c r="I40" s="621"/>
      <c r="J40" s="621"/>
      <c r="K40" s="621"/>
      <c r="L40" s="621"/>
      <c r="M40" s="621"/>
      <c r="N40" s="621"/>
      <c r="O40" s="621"/>
      <c r="P40" s="621"/>
      <c r="Q40" s="622"/>
      <c r="R40" s="623">
        <v>81906</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v>452069</v>
      </c>
      <c r="BA40" s="624"/>
      <c r="BB40" s="624"/>
      <c r="BC40" s="624"/>
      <c r="BD40" s="655"/>
      <c r="BE40" s="655"/>
      <c r="BF40" s="678"/>
      <c r="BG40" s="671" t="s">
        <v>332</v>
      </c>
      <c r="BH40" s="672"/>
      <c r="BI40" s="672"/>
      <c r="BJ40" s="672"/>
      <c r="BK40" s="672"/>
      <c r="BL40" s="211"/>
      <c r="BM40" s="621" t="s">
        <v>333</v>
      </c>
      <c r="BN40" s="621"/>
      <c r="BO40" s="621"/>
      <c r="BP40" s="621"/>
      <c r="BQ40" s="621"/>
      <c r="BR40" s="621"/>
      <c r="BS40" s="621"/>
      <c r="BT40" s="621"/>
      <c r="BU40" s="622"/>
      <c r="BV40" s="623">
        <v>111</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1184062</v>
      </c>
      <c r="CS40" s="624"/>
      <c r="CT40" s="624"/>
      <c r="CU40" s="624"/>
      <c r="CV40" s="624"/>
      <c r="CW40" s="624"/>
      <c r="CX40" s="624"/>
      <c r="CY40" s="625"/>
      <c r="CZ40" s="628">
        <v>2.6</v>
      </c>
      <c r="DA40" s="653"/>
      <c r="DB40" s="653"/>
      <c r="DC40" s="657"/>
      <c r="DD40" s="632">
        <v>840852</v>
      </c>
      <c r="DE40" s="624"/>
      <c r="DF40" s="624"/>
      <c r="DG40" s="624"/>
      <c r="DH40" s="624"/>
      <c r="DI40" s="624"/>
      <c r="DJ40" s="624"/>
      <c r="DK40" s="625"/>
      <c r="DL40" s="632">
        <v>743691</v>
      </c>
      <c r="DM40" s="624"/>
      <c r="DN40" s="624"/>
      <c r="DO40" s="624"/>
      <c r="DP40" s="624"/>
      <c r="DQ40" s="624"/>
      <c r="DR40" s="624"/>
      <c r="DS40" s="624"/>
      <c r="DT40" s="624"/>
      <c r="DU40" s="624"/>
      <c r="DV40" s="625"/>
      <c r="DW40" s="628">
        <v>2.9</v>
      </c>
      <c r="DX40" s="653"/>
      <c r="DY40" s="653"/>
      <c r="DZ40" s="653"/>
      <c r="EA40" s="653"/>
      <c r="EB40" s="653"/>
      <c r="EC40" s="654"/>
    </row>
    <row r="41" spans="2:133" ht="11.25" customHeight="1" x14ac:dyDescent="0.15">
      <c r="B41" s="644" t="s">
        <v>335</v>
      </c>
      <c r="C41" s="645"/>
      <c r="D41" s="645"/>
      <c r="E41" s="645"/>
      <c r="F41" s="645"/>
      <c r="G41" s="645"/>
      <c r="H41" s="645"/>
      <c r="I41" s="645"/>
      <c r="J41" s="645"/>
      <c r="K41" s="645"/>
      <c r="L41" s="645"/>
      <c r="M41" s="645"/>
      <c r="N41" s="645"/>
      <c r="O41" s="645"/>
      <c r="P41" s="645"/>
      <c r="Q41" s="646"/>
      <c r="R41" s="695">
        <v>51242830</v>
      </c>
      <c r="S41" s="696"/>
      <c r="T41" s="696"/>
      <c r="U41" s="696"/>
      <c r="V41" s="696"/>
      <c r="W41" s="696"/>
      <c r="X41" s="696"/>
      <c r="Y41" s="700"/>
      <c r="Z41" s="701">
        <v>100</v>
      </c>
      <c r="AA41" s="701"/>
      <c r="AB41" s="701"/>
      <c r="AC41" s="701"/>
      <c r="AD41" s="702">
        <v>25283054</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591184</v>
      </c>
      <c r="BA41" s="624"/>
      <c r="BB41" s="624"/>
      <c r="BC41" s="624"/>
      <c r="BD41" s="655"/>
      <c r="BE41" s="655"/>
      <c r="BF41" s="678"/>
      <c r="BG41" s="671"/>
      <c r="BH41" s="672"/>
      <c r="BI41" s="672"/>
      <c r="BJ41" s="672"/>
      <c r="BK41" s="672"/>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327</v>
      </c>
      <c r="AR42" s="693"/>
      <c r="AS42" s="693"/>
      <c r="AT42" s="693"/>
      <c r="AU42" s="693"/>
      <c r="AV42" s="693"/>
      <c r="AW42" s="693"/>
      <c r="AX42" s="693"/>
      <c r="AY42" s="694"/>
      <c r="AZ42" s="695">
        <v>2605407</v>
      </c>
      <c r="BA42" s="696"/>
      <c r="BB42" s="696"/>
      <c r="BC42" s="696"/>
      <c r="BD42" s="682"/>
      <c r="BE42" s="682"/>
      <c r="BF42" s="684"/>
      <c r="BG42" s="673"/>
      <c r="BH42" s="674"/>
      <c r="BI42" s="674"/>
      <c r="BJ42" s="674"/>
      <c r="BK42" s="674"/>
      <c r="BL42" s="212"/>
      <c r="BM42" s="645" t="s">
        <v>339</v>
      </c>
      <c r="BN42" s="645"/>
      <c r="BO42" s="645"/>
      <c r="BP42" s="645"/>
      <c r="BQ42" s="645"/>
      <c r="BR42" s="645"/>
      <c r="BS42" s="645"/>
      <c r="BT42" s="645"/>
      <c r="BU42" s="646"/>
      <c r="BV42" s="695">
        <v>380</v>
      </c>
      <c r="BW42" s="696"/>
      <c r="BX42" s="696"/>
      <c r="BY42" s="696"/>
      <c r="BZ42" s="696"/>
      <c r="CA42" s="696"/>
      <c r="CB42" s="705"/>
      <c r="CD42" s="620" t="s">
        <v>340</v>
      </c>
      <c r="CE42" s="621"/>
      <c r="CF42" s="621"/>
      <c r="CG42" s="621"/>
      <c r="CH42" s="621"/>
      <c r="CI42" s="621"/>
      <c r="CJ42" s="621"/>
      <c r="CK42" s="621"/>
      <c r="CL42" s="621"/>
      <c r="CM42" s="621"/>
      <c r="CN42" s="621"/>
      <c r="CO42" s="621"/>
      <c r="CP42" s="621"/>
      <c r="CQ42" s="622"/>
      <c r="CR42" s="623">
        <v>8857916</v>
      </c>
      <c r="CS42" s="655"/>
      <c r="CT42" s="655"/>
      <c r="CU42" s="655"/>
      <c r="CV42" s="655"/>
      <c r="CW42" s="655"/>
      <c r="CX42" s="655"/>
      <c r="CY42" s="656"/>
      <c r="CZ42" s="628">
        <v>19.7</v>
      </c>
      <c r="DA42" s="653"/>
      <c r="DB42" s="653"/>
      <c r="DC42" s="657"/>
      <c r="DD42" s="632">
        <v>2009701</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341</v>
      </c>
      <c r="CD43" s="620" t="s">
        <v>342</v>
      </c>
      <c r="CE43" s="621"/>
      <c r="CF43" s="621"/>
      <c r="CG43" s="621"/>
      <c r="CH43" s="621"/>
      <c r="CI43" s="621"/>
      <c r="CJ43" s="621"/>
      <c r="CK43" s="621"/>
      <c r="CL43" s="621"/>
      <c r="CM43" s="621"/>
      <c r="CN43" s="621"/>
      <c r="CO43" s="621"/>
      <c r="CP43" s="621"/>
      <c r="CQ43" s="622"/>
      <c r="CR43" s="623">
        <v>219949</v>
      </c>
      <c r="CS43" s="655"/>
      <c r="CT43" s="655"/>
      <c r="CU43" s="655"/>
      <c r="CV43" s="655"/>
      <c r="CW43" s="655"/>
      <c r="CX43" s="655"/>
      <c r="CY43" s="656"/>
      <c r="CZ43" s="628">
        <v>0.5</v>
      </c>
      <c r="DA43" s="653"/>
      <c r="DB43" s="653"/>
      <c r="DC43" s="657"/>
      <c r="DD43" s="632">
        <v>219949</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343</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344</v>
      </c>
      <c r="CG44" s="621"/>
      <c r="CH44" s="621"/>
      <c r="CI44" s="621"/>
      <c r="CJ44" s="621"/>
      <c r="CK44" s="621"/>
      <c r="CL44" s="621"/>
      <c r="CM44" s="621"/>
      <c r="CN44" s="621"/>
      <c r="CO44" s="621"/>
      <c r="CP44" s="621"/>
      <c r="CQ44" s="622"/>
      <c r="CR44" s="623">
        <v>8530185</v>
      </c>
      <c r="CS44" s="624"/>
      <c r="CT44" s="624"/>
      <c r="CU44" s="624"/>
      <c r="CV44" s="624"/>
      <c r="CW44" s="624"/>
      <c r="CX44" s="624"/>
      <c r="CY44" s="625"/>
      <c r="CZ44" s="628">
        <v>19</v>
      </c>
      <c r="DA44" s="629"/>
      <c r="DB44" s="629"/>
      <c r="DC44" s="635"/>
      <c r="DD44" s="632">
        <v>1927569</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345</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346</v>
      </c>
      <c r="CG45" s="621"/>
      <c r="CH45" s="621"/>
      <c r="CI45" s="621"/>
      <c r="CJ45" s="621"/>
      <c r="CK45" s="621"/>
      <c r="CL45" s="621"/>
      <c r="CM45" s="621"/>
      <c r="CN45" s="621"/>
      <c r="CO45" s="621"/>
      <c r="CP45" s="621"/>
      <c r="CQ45" s="622"/>
      <c r="CR45" s="623">
        <v>4536195</v>
      </c>
      <c r="CS45" s="655"/>
      <c r="CT45" s="655"/>
      <c r="CU45" s="655"/>
      <c r="CV45" s="655"/>
      <c r="CW45" s="655"/>
      <c r="CX45" s="655"/>
      <c r="CY45" s="656"/>
      <c r="CZ45" s="628">
        <v>10.1</v>
      </c>
      <c r="DA45" s="653"/>
      <c r="DB45" s="653"/>
      <c r="DC45" s="657"/>
      <c r="DD45" s="632">
        <v>320299</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347</v>
      </c>
      <c r="CG46" s="621"/>
      <c r="CH46" s="621"/>
      <c r="CI46" s="621"/>
      <c r="CJ46" s="621"/>
      <c r="CK46" s="621"/>
      <c r="CL46" s="621"/>
      <c r="CM46" s="621"/>
      <c r="CN46" s="621"/>
      <c r="CO46" s="621"/>
      <c r="CP46" s="621"/>
      <c r="CQ46" s="622"/>
      <c r="CR46" s="623">
        <v>3795434</v>
      </c>
      <c r="CS46" s="624"/>
      <c r="CT46" s="624"/>
      <c r="CU46" s="624"/>
      <c r="CV46" s="624"/>
      <c r="CW46" s="624"/>
      <c r="CX46" s="624"/>
      <c r="CY46" s="625"/>
      <c r="CZ46" s="628">
        <v>8.5</v>
      </c>
      <c r="DA46" s="629"/>
      <c r="DB46" s="629"/>
      <c r="DC46" s="635"/>
      <c r="DD46" s="632">
        <v>1532179</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348</v>
      </c>
      <c r="CG47" s="621"/>
      <c r="CH47" s="621"/>
      <c r="CI47" s="621"/>
      <c r="CJ47" s="621"/>
      <c r="CK47" s="621"/>
      <c r="CL47" s="621"/>
      <c r="CM47" s="621"/>
      <c r="CN47" s="621"/>
      <c r="CO47" s="621"/>
      <c r="CP47" s="621"/>
      <c r="CQ47" s="622"/>
      <c r="CR47" s="623">
        <v>327731</v>
      </c>
      <c r="CS47" s="655"/>
      <c r="CT47" s="655"/>
      <c r="CU47" s="655"/>
      <c r="CV47" s="655"/>
      <c r="CW47" s="655"/>
      <c r="CX47" s="655"/>
      <c r="CY47" s="656"/>
      <c r="CZ47" s="628">
        <v>0.7</v>
      </c>
      <c r="DA47" s="653"/>
      <c r="DB47" s="653"/>
      <c r="DC47" s="657"/>
      <c r="DD47" s="632">
        <v>82132</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349</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350</v>
      </c>
      <c r="CE49" s="645"/>
      <c r="CF49" s="645"/>
      <c r="CG49" s="645"/>
      <c r="CH49" s="645"/>
      <c r="CI49" s="645"/>
      <c r="CJ49" s="645"/>
      <c r="CK49" s="645"/>
      <c r="CL49" s="645"/>
      <c r="CM49" s="645"/>
      <c r="CN49" s="645"/>
      <c r="CO49" s="645"/>
      <c r="CP49" s="645"/>
      <c r="CQ49" s="646"/>
      <c r="CR49" s="695">
        <v>44898346</v>
      </c>
      <c r="CS49" s="682"/>
      <c r="CT49" s="682"/>
      <c r="CU49" s="682"/>
      <c r="CV49" s="682"/>
      <c r="CW49" s="682"/>
      <c r="CX49" s="682"/>
      <c r="CY49" s="711"/>
      <c r="CZ49" s="703">
        <v>100</v>
      </c>
      <c r="DA49" s="712"/>
      <c r="DB49" s="712"/>
      <c r="DC49" s="713"/>
      <c r="DD49" s="714">
        <v>29522092</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QWQYQaZWYHwRs+DXsPrx86vV5qAq/ixcxnJSqC1SzjfJ0e6uIkA3iiKzdoniZEZk1Fv62Zvrk8Tzct4oKzHRTQ==" saltValue="VzA6bODNNAUP5bbrrOHYRA==" spinCount="100000" sheet="1" objects="1" scenarios="1"/>
  <customSheetViews>
    <customSheetView guid="{00E62D30-C5CA-4297-A0A5-4139C7A87740}" showGridLines="0" fitToPage="1" hiddenRows="1" hiddenColumns="1" topLeftCell="A4">
      <pageMargins left="0" right="0" top="0.39370078740157483" bottom="0.39370078740157483" header="0.19685039370078741" footer="0.19685039370078741"/>
      <printOptions horizontalCentered="1"/>
      <pageSetup paperSize="9" scale="70" orientation="landscape" r:id="rId1"/>
      <headerFooter alignWithMargins="0">
        <oddFooter>&amp;C&amp;P/&amp;N</oddFooter>
      </headerFooter>
    </customSheetView>
    <customSheetView guid="{152F831C-9B7C-474A-821D-6ABBED4BC25D}" showGridLines="0" fitToPage="1" hiddenRows="1" hiddenColumns="1" topLeftCell="A4">
      <pageMargins left="0" right="0" top="0.39370078740157483" bottom="0.39370078740157483" header="0.19685039370078741" footer="0.19685039370078741"/>
      <printOptions horizontalCentered="1"/>
      <pageSetup paperSize="9" scale="70" orientation="landscape" r:id="rId2"/>
      <headerFooter alignWithMargins="0">
        <oddFooter>&amp;C&amp;P/&amp;N</oddFooter>
      </headerFooter>
    </customSheetView>
  </customSheetViews>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3"/>
  <headerFooter alignWithMargins="0">
    <oddFooter>&amp;C&amp;P/&amp;N</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A135"/>
  <sheetViews>
    <sheetView topLeftCell="A10" zoomScale="70" zoomScaleNormal="25" zoomScaleSheetLayoutView="70" workbookViewId="0">
      <selection activeCell="AK36" sqref="AK36:AO36"/>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11" t="s">
        <v>351</v>
      </c>
      <c r="B2" s="1111"/>
      <c r="C2" s="1111"/>
      <c r="D2" s="1111"/>
      <c r="E2" s="1111"/>
      <c r="F2" s="1111"/>
      <c r="G2" s="1111"/>
      <c r="H2" s="1111"/>
      <c r="I2" s="1111"/>
      <c r="J2" s="1111"/>
      <c r="K2" s="1111"/>
      <c r="L2" s="1111"/>
      <c r="M2" s="1111"/>
      <c r="N2" s="1111"/>
      <c r="O2" s="1111"/>
      <c r="P2" s="1111"/>
      <c r="Q2" s="1111"/>
      <c r="R2" s="1111"/>
      <c r="S2" s="1111"/>
      <c r="T2" s="1111"/>
      <c r="U2" s="1111"/>
      <c r="V2" s="1111"/>
      <c r="W2" s="1111"/>
      <c r="X2" s="1111"/>
      <c r="Y2" s="1111"/>
      <c r="Z2" s="1111"/>
      <c r="AA2" s="1111"/>
      <c r="AB2" s="1111"/>
      <c r="AC2" s="1111"/>
      <c r="AD2" s="1111"/>
      <c r="AE2" s="1111"/>
      <c r="AF2" s="1111"/>
      <c r="AG2" s="1111"/>
      <c r="AH2" s="1111"/>
      <c r="AI2" s="1111"/>
      <c r="AJ2" s="1111"/>
      <c r="AK2" s="1111"/>
      <c r="AL2" s="1111"/>
      <c r="AM2" s="1111"/>
      <c r="AN2" s="1111"/>
      <c r="AO2" s="1111"/>
      <c r="AP2" s="1111"/>
      <c r="AQ2" s="1111"/>
      <c r="AR2" s="1111"/>
      <c r="AS2" s="1111"/>
      <c r="AT2" s="1111"/>
      <c r="AU2" s="1111"/>
      <c r="AV2" s="1111"/>
      <c r="AW2" s="1111"/>
      <c r="AX2" s="1111"/>
      <c r="AY2" s="1111"/>
      <c r="AZ2" s="1111"/>
      <c r="BA2" s="1111"/>
      <c r="BB2" s="1111"/>
      <c r="BC2" s="1111"/>
      <c r="BD2" s="1111"/>
      <c r="BE2" s="1111"/>
      <c r="BF2" s="1111"/>
      <c r="BG2" s="1111"/>
      <c r="BH2" s="1111"/>
      <c r="BI2" s="111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12" t="s">
        <v>352</v>
      </c>
      <c r="DK2" s="1113"/>
      <c r="DL2" s="1113"/>
      <c r="DM2" s="1113"/>
      <c r="DN2" s="1113"/>
      <c r="DO2" s="1114"/>
      <c r="DP2" s="216"/>
      <c r="DQ2" s="1112" t="s">
        <v>353</v>
      </c>
      <c r="DR2" s="1113"/>
      <c r="DS2" s="1113"/>
      <c r="DT2" s="1113"/>
      <c r="DU2" s="1113"/>
      <c r="DV2" s="1113"/>
      <c r="DW2" s="1113"/>
      <c r="DX2" s="1113"/>
      <c r="DY2" s="1113"/>
      <c r="DZ2" s="111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2" customFormat="1" ht="26.25" customHeight="1" thickBot="1" x14ac:dyDescent="0.2">
      <c r="A4" s="1064" t="s">
        <v>354</v>
      </c>
      <c r="B4" s="1064"/>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362"/>
      <c r="BA4" s="362"/>
      <c r="BB4" s="362"/>
      <c r="BC4" s="362"/>
      <c r="BD4" s="362"/>
      <c r="BE4" s="220"/>
      <c r="BF4" s="220"/>
      <c r="BG4" s="220"/>
      <c r="BH4" s="220"/>
      <c r="BI4" s="220"/>
      <c r="BJ4" s="220"/>
      <c r="BK4" s="220"/>
      <c r="BL4" s="220"/>
      <c r="BM4" s="220"/>
      <c r="BN4" s="220"/>
      <c r="BO4" s="220"/>
      <c r="BP4" s="220"/>
      <c r="BQ4" s="730" t="s">
        <v>355</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1"/>
    </row>
    <row r="5" spans="1:131" s="222" customFormat="1" ht="26.25" customHeight="1" x14ac:dyDescent="0.15">
      <c r="A5" s="996" t="s">
        <v>356</v>
      </c>
      <c r="B5" s="997"/>
      <c r="C5" s="997"/>
      <c r="D5" s="997"/>
      <c r="E5" s="997"/>
      <c r="F5" s="997"/>
      <c r="G5" s="997"/>
      <c r="H5" s="997"/>
      <c r="I5" s="997"/>
      <c r="J5" s="997"/>
      <c r="K5" s="997"/>
      <c r="L5" s="997"/>
      <c r="M5" s="997"/>
      <c r="N5" s="997"/>
      <c r="O5" s="997"/>
      <c r="P5" s="998"/>
      <c r="Q5" s="1002" t="s">
        <v>357</v>
      </c>
      <c r="R5" s="1003"/>
      <c r="S5" s="1003"/>
      <c r="T5" s="1003"/>
      <c r="U5" s="1004"/>
      <c r="V5" s="1002" t="s">
        <v>358</v>
      </c>
      <c r="W5" s="1003"/>
      <c r="X5" s="1003"/>
      <c r="Y5" s="1003"/>
      <c r="Z5" s="1004"/>
      <c r="AA5" s="1002" t="s">
        <v>359</v>
      </c>
      <c r="AB5" s="1003"/>
      <c r="AC5" s="1003"/>
      <c r="AD5" s="1003"/>
      <c r="AE5" s="1003"/>
      <c r="AF5" s="1115" t="s">
        <v>360</v>
      </c>
      <c r="AG5" s="1003"/>
      <c r="AH5" s="1003"/>
      <c r="AI5" s="1003"/>
      <c r="AJ5" s="1016"/>
      <c r="AK5" s="1003" t="s">
        <v>361</v>
      </c>
      <c r="AL5" s="1003"/>
      <c r="AM5" s="1003"/>
      <c r="AN5" s="1003"/>
      <c r="AO5" s="1004"/>
      <c r="AP5" s="1002" t="s">
        <v>362</v>
      </c>
      <c r="AQ5" s="1003"/>
      <c r="AR5" s="1003"/>
      <c r="AS5" s="1003"/>
      <c r="AT5" s="1004"/>
      <c r="AU5" s="1002" t="s">
        <v>363</v>
      </c>
      <c r="AV5" s="1003"/>
      <c r="AW5" s="1003"/>
      <c r="AX5" s="1003"/>
      <c r="AY5" s="1016"/>
      <c r="AZ5" s="362"/>
      <c r="BA5" s="362"/>
      <c r="BB5" s="362"/>
      <c r="BC5" s="362"/>
      <c r="BD5" s="362"/>
      <c r="BE5" s="220"/>
      <c r="BF5" s="220"/>
      <c r="BG5" s="220"/>
      <c r="BH5" s="220"/>
      <c r="BI5" s="220"/>
      <c r="BJ5" s="220"/>
      <c r="BK5" s="220"/>
      <c r="BL5" s="220"/>
      <c r="BM5" s="220"/>
      <c r="BN5" s="220"/>
      <c r="BO5" s="220"/>
      <c r="BP5" s="220"/>
      <c r="BQ5" s="996" t="s">
        <v>364</v>
      </c>
      <c r="BR5" s="997"/>
      <c r="BS5" s="997"/>
      <c r="BT5" s="997"/>
      <c r="BU5" s="997"/>
      <c r="BV5" s="997"/>
      <c r="BW5" s="997"/>
      <c r="BX5" s="997"/>
      <c r="BY5" s="997"/>
      <c r="BZ5" s="997"/>
      <c r="CA5" s="997"/>
      <c r="CB5" s="997"/>
      <c r="CC5" s="997"/>
      <c r="CD5" s="997"/>
      <c r="CE5" s="997"/>
      <c r="CF5" s="997"/>
      <c r="CG5" s="998"/>
      <c r="CH5" s="1002" t="s">
        <v>365</v>
      </c>
      <c r="CI5" s="1003"/>
      <c r="CJ5" s="1003"/>
      <c r="CK5" s="1003"/>
      <c r="CL5" s="1004"/>
      <c r="CM5" s="1002" t="s">
        <v>366</v>
      </c>
      <c r="CN5" s="1003"/>
      <c r="CO5" s="1003"/>
      <c r="CP5" s="1003"/>
      <c r="CQ5" s="1004"/>
      <c r="CR5" s="1002" t="s">
        <v>367</v>
      </c>
      <c r="CS5" s="1003"/>
      <c r="CT5" s="1003"/>
      <c r="CU5" s="1003"/>
      <c r="CV5" s="1004"/>
      <c r="CW5" s="1002" t="s">
        <v>368</v>
      </c>
      <c r="CX5" s="1003"/>
      <c r="CY5" s="1003"/>
      <c r="CZ5" s="1003"/>
      <c r="DA5" s="1004"/>
      <c r="DB5" s="1002" t="s">
        <v>369</v>
      </c>
      <c r="DC5" s="1003"/>
      <c r="DD5" s="1003"/>
      <c r="DE5" s="1003"/>
      <c r="DF5" s="1004"/>
      <c r="DG5" s="1105" t="s">
        <v>370</v>
      </c>
      <c r="DH5" s="1106"/>
      <c r="DI5" s="1106"/>
      <c r="DJ5" s="1106"/>
      <c r="DK5" s="1107"/>
      <c r="DL5" s="1105" t="s">
        <v>371</v>
      </c>
      <c r="DM5" s="1106"/>
      <c r="DN5" s="1106"/>
      <c r="DO5" s="1106"/>
      <c r="DP5" s="1107"/>
      <c r="DQ5" s="1002" t="s">
        <v>372</v>
      </c>
      <c r="DR5" s="1003"/>
      <c r="DS5" s="1003"/>
      <c r="DT5" s="1003"/>
      <c r="DU5" s="1004"/>
      <c r="DV5" s="1002" t="s">
        <v>363</v>
      </c>
      <c r="DW5" s="1003"/>
      <c r="DX5" s="1003"/>
      <c r="DY5" s="1003"/>
      <c r="DZ5" s="1016"/>
      <c r="EA5" s="221"/>
    </row>
    <row r="6" spans="1:131" s="222" customFormat="1" ht="26.25" customHeight="1" thickBot="1" x14ac:dyDescent="0.2">
      <c r="A6" s="999"/>
      <c r="B6" s="1000"/>
      <c r="C6" s="1000"/>
      <c r="D6" s="1000"/>
      <c r="E6" s="1000"/>
      <c r="F6" s="1000"/>
      <c r="G6" s="1000"/>
      <c r="H6" s="1000"/>
      <c r="I6" s="1000"/>
      <c r="J6" s="1000"/>
      <c r="K6" s="1000"/>
      <c r="L6" s="1000"/>
      <c r="M6" s="1000"/>
      <c r="N6" s="1000"/>
      <c r="O6" s="1000"/>
      <c r="P6" s="1001"/>
      <c r="Q6" s="1005"/>
      <c r="R6" s="1006"/>
      <c r="S6" s="1006"/>
      <c r="T6" s="1006"/>
      <c r="U6" s="1007"/>
      <c r="V6" s="1005"/>
      <c r="W6" s="1006"/>
      <c r="X6" s="1006"/>
      <c r="Y6" s="1006"/>
      <c r="Z6" s="1007"/>
      <c r="AA6" s="1005"/>
      <c r="AB6" s="1006"/>
      <c r="AC6" s="1006"/>
      <c r="AD6" s="1006"/>
      <c r="AE6" s="1006"/>
      <c r="AF6" s="1116"/>
      <c r="AG6" s="1006"/>
      <c r="AH6" s="1006"/>
      <c r="AI6" s="1006"/>
      <c r="AJ6" s="1017"/>
      <c r="AK6" s="1006"/>
      <c r="AL6" s="1006"/>
      <c r="AM6" s="1006"/>
      <c r="AN6" s="1006"/>
      <c r="AO6" s="1007"/>
      <c r="AP6" s="1005"/>
      <c r="AQ6" s="1006"/>
      <c r="AR6" s="1006"/>
      <c r="AS6" s="1006"/>
      <c r="AT6" s="1007"/>
      <c r="AU6" s="1005"/>
      <c r="AV6" s="1006"/>
      <c r="AW6" s="1006"/>
      <c r="AX6" s="1006"/>
      <c r="AY6" s="1017"/>
      <c r="AZ6" s="362"/>
      <c r="BA6" s="362"/>
      <c r="BB6" s="362"/>
      <c r="BC6" s="362"/>
      <c r="BD6" s="362"/>
      <c r="BE6" s="220"/>
      <c r="BF6" s="220"/>
      <c r="BG6" s="220"/>
      <c r="BH6" s="220"/>
      <c r="BI6" s="220"/>
      <c r="BJ6" s="220"/>
      <c r="BK6" s="220"/>
      <c r="BL6" s="220"/>
      <c r="BM6" s="220"/>
      <c r="BN6" s="220"/>
      <c r="BO6" s="220"/>
      <c r="BP6" s="220"/>
      <c r="BQ6" s="999"/>
      <c r="BR6" s="1000"/>
      <c r="BS6" s="1000"/>
      <c r="BT6" s="1000"/>
      <c r="BU6" s="1000"/>
      <c r="BV6" s="1000"/>
      <c r="BW6" s="1000"/>
      <c r="BX6" s="1000"/>
      <c r="BY6" s="1000"/>
      <c r="BZ6" s="1000"/>
      <c r="CA6" s="1000"/>
      <c r="CB6" s="1000"/>
      <c r="CC6" s="1000"/>
      <c r="CD6" s="1000"/>
      <c r="CE6" s="1000"/>
      <c r="CF6" s="1000"/>
      <c r="CG6" s="1001"/>
      <c r="CH6" s="1005"/>
      <c r="CI6" s="1006"/>
      <c r="CJ6" s="1006"/>
      <c r="CK6" s="1006"/>
      <c r="CL6" s="1007"/>
      <c r="CM6" s="1005"/>
      <c r="CN6" s="1006"/>
      <c r="CO6" s="1006"/>
      <c r="CP6" s="1006"/>
      <c r="CQ6" s="1007"/>
      <c r="CR6" s="1005"/>
      <c r="CS6" s="1006"/>
      <c r="CT6" s="1006"/>
      <c r="CU6" s="1006"/>
      <c r="CV6" s="1007"/>
      <c r="CW6" s="1005"/>
      <c r="CX6" s="1006"/>
      <c r="CY6" s="1006"/>
      <c r="CZ6" s="1006"/>
      <c r="DA6" s="1007"/>
      <c r="DB6" s="1005"/>
      <c r="DC6" s="1006"/>
      <c r="DD6" s="1006"/>
      <c r="DE6" s="1006"/>
      <c r="DF6" s="1007"/>
      <c r="DG6" s="1108"/>
      <c r="DH6" s="1109"/>
      <c r="DI6" s="1109"/>
      <c r="DJ6" s="1109"/>
      <c r="DK6" s="1110"/>
      <c r="DL6" s="1108"/>
      <c r="DM6" s="1109"/>
      <c r="DN6" s="1109"/>
      <c r="DO6" s="1109"/>
      <c r="DP6" s="1110"/>
      <c r="DQ6" s="1005"/>
      <c r="DR6" s="1006"/>
      <c r="DS6" s="1006"/>
      <c r="DT6" s="1006"/>
      <c r="DU6" s="1007"/>
      <c r="DV6" s="1005"/>
      <c r="DW6" s="1006"/>
      <c r="DX6" s="1006"/>
      <c r="DY6" s="1006"/>
      <c r="DZ6" s="1017"/>
      <c r="EA6" s="221"/>
    </row>
    <row r="7" spans="1:131" s="222" customFormat="1" ht="26.25" customHeight="1" thickTop="1" x14ac:dyDescent="0.15">
      <c r="A7" s="223">
        <v>1</v>
      </c>
      <c r="B7" s="1050" t="s">
        <v>373</v>
      </c>
      <c r="C7" s="1051"/>
      <c r="D7" s="1051"/>
      <c r="E7" s="1051"/>
      <c r="F7" s="1051"/>
      <c r="G7" s="1051"/>
      <c r="H7" s="1051"/>
      <c r="I7" s="1051"/>
      <c r="J7" s="1051"/>
      <c r="K7" s="1051"/>
      <c r="L7" s="1051"/>
      <c r="M7" s="1051"/>
      <c r="N7" s="1051"/>
      <c r="O7" s="1051"/>
      <c r="P7" s="1052"/>
      <c r="Q7" s="1092">
        <v>51250</v>
      </c>
      <c r="R7" s="1093"/>
      <c r="S7" s="1093"/>
      <c r="T7" s="1093"/>
      <c r="U7" s="1093"/>
      <c r="V7" s="1093">
        <v>44905</v>
      </c>
      <c r="W7" s="1093"/>
      <c r="X7" s="1093"/>
      <c r="Y7" s="1093"/>
      <c r="Z7" s="1093"/>
      <c r="AA7" s="1093">
        <v>6344</v>
      </c>
      <c r="AB7" s="1093"/>
      <c r="AC7" s="1093"/>
      <c r="AD7" s="1093"/>
      <c r="AE7" s="1094"/>
      <c r="AF7" s="1095">
        <v>4761</v>
      </c>
      <c r="AG7" s="1096"/>
      <c r="AH7" s="1096"/>
      <c r="AI7" s="1096"/>
      <c r="AJ7" s="1097"/>
      <c r="AK7" s="1098">
        <v>3628</v>
      </c>
      <c r="AL7" s="1099"/>
      <c r="AM7" s="1099"/>
      <c r="AN7" s="1099"/>
      <c r="AO7" s="1099"/>
      <c r="AP7" s="1099">
        <v>33445</v>
      </c>
      <c r="AQ7" s="1099"/>
      <c r="AR7" s="1099"/>
      <c r="AS7" s="1099"/>
      <c r="AT7" s="1099"/>
      <c r="AU7" s="1100" t="s">
        <v>556</v>
      </c>
      <c r="AV7" s="1100"/>
      <c r="AW7" s="1100"/>
      <c r="AX7" s="1100"/>
      <c r="AY7" s="1101"/>
      <c r="AZ7" s="362"/>
      <c r="BA7" s="362"/>
      <c r="BB7" s="362"/>
      <c r="BC7" s="362"/>
      <c r="BD7" s="362"/>
      <c r="BE7" s="220"/>
      <c r="BF7" s="220"/>
      <c r="BG7" s="220"/>
      <c r="BH7" s="220"/>
      <c r="BI7" s="220"/>
      <c r="BJ7" s="220"/>
      <c r="BK7" s="220"/>
      <c r="BL7" s="220"/>
      <c r="BM7" s="220"/>
      <c r="BN7" s="220"/>
      <c r="BO7" s="220"/>
      <c r="BP7" s="220"/>
      <c r="BQ7" s="223">
        <v>1</v>
      </c>
      <c r="BR7" s="224"/>
      <c r="BS7" s="1102" t="s">
        <v>557</v>
      </c>
      <c r="BT7" s="1103"/>
      <c r="BU7" s="1103"/>
      <c r="BV7" s="1103"/>
      <c r="BW7" s="1103"/>
      <c r="BX7" s="1103"/>
      <c r="BY7" s="1103"/>
      <c r="BZ7" s="1103"/>
      <c r="CA7" s="1103"/>
      <c r="CB7" s="1103"/>
      <c r="CC7" s="1103"/>
      <c r="CD7" s="1103"/>
      <c r="CE7" s="1103"/>
      <c r="CF7" s="1103"/>
      <c r="CG7" s="1104"/>
      <c r="CH7" s="1089">
        <v>1</v>
      </c>
      <c r="CI7" s="1090"/>
      <c r="CJ7" s="1090"/>
      <c r="CK7" s="1090"/>
      <c r="CL7" s="1091"/>
      <c r="CM7" s="1089">
        <v>11</v>
      </c>
      <c r="CN7" s="1090"/>
      <c r="CO7" s="1090"/>
      <c r="CP7" s="1090"/>
      <c r="CQ7" s="1091"/>
      <c r="CR7" s="1089">
        <v>5</v>
      </c>
      <c r="CS7" s="1090"/>
      <c r="CT7" s="1090"/>
      <c r="CU7" s="1090"/>
      <c r="CV7" s="1091"/>
      <c r="CW7" s="1089" t="s">
        <v>558</v>
      </c>
      <c r="CX7" s="1090"/>
      <c r="CY7" s="1090"/>
      <c r="CZ7" s="1090"/>
      <c r="DA7" s="1091"/>
      <c r="DB7" s="1089" t="s">
        <v>558</v>
      </c>
      <c r="DC7" s="1090"/>
      <c r="DD7" s="1090"/>
      <c r="DE7" s="1090"/>
      <c r="DF7" s="1091"/>
      <c r="DG7" s="1089" t="s">
        <v>558</v>
      </c>
      <c r="DH7" s="1090"/>
      <c r="DI7" s="1090"/>
      <c r="DJ7" s="1090"/>
      <c r="DK7" s="1091"/>
      <c r="DL7" s="1089" t="s">
        <v>558</v>
      </c>
      <c r="DM7" s="1090"/>
      <c r="DN7" s="1090"/>
      <c r="DO7" s="1090"/>
      <c r="DP7" s="1091"/>
      <c r="DQ7" s="1089" t="s">
        <v>558</v>
      </c>
      <c r="DR7" s="1090"/>
      <c r="DS7" s="1090"/>
      <c r="DT7" s="1090"/>
      <c r="DU7" s="1091"/>
      <c r="DV7" s="1102"/>
      <c r="DW7" s="1103"/>
      <c r="DX7" s="1103"/>
      <c r="DY7" s="1103"/>
      <c r="DZ7" s="1117"/>
      <c r="EA7" s="221"/>
    </row>
    <row r="8" spans="1:131" s="222" customFormat="1" ht="26.25" customHeight="1" x14ac:dyDescent="0.15">
      <c r="A8" s="225">
        <v>2</v>
      </c>
      <c r="B8" s="1031"/>
      <c r="C8" s="1032"/>
      <c r="D8" s="1032"/>
      <c r="E8" s="1032"/>
      <c r="F8" s="1032"/>
      <c r="G8" s="1032"/>
      <c r="H8" s="1032"/>
      <c r="I8" s="1032"/>
      <c r="J8" s="1032"/>
      <c r="K8" s="1032"/>
      <c r="L8" s="1032"/>
      <c r="M8" s="1032"/>
      <c r="N8" s="1032"/>
      <c r="O8" s="1032"/>
      <c r="P8" s="1033"/>
      <c r="Q8" s="1039"/>
      <c r="R8" s="1040"/>
      <c r="S8" s="1040"/>
      <c r="T8" s="1040"/>
      <c r="U8" s="1040"/>
      <c r="V8" s="1040"/>
      <c r="W8" s="1040"/>
      <c r="X8" s="1040"/>
      <c r="Y8" s="1040"/>
      <c r="Z8" s="1040"/>
      <c r="AA8" s="1040"/>
      <c r="AB8" s="1040"/>
      <c r="AC8" s="1040"/>
      <c r="AD8" s="1040"/>
      <c r="AE8" s="1041"/>
      <c r="AF8" s="1036"/>
      <c r="AG8" s="1037"/>
      <c r="AH8" s="1037"/>
      <c r="AI8" s="1037"/>
      <c r="AJ8" s="1038"/>
      <c r="AK8" s="1085"/>
      <c r="AL8" s="1086"/>
      <c r="AM8" s="1086"/>
      <c r="AN8" s="1086"/>
      <c r="AO8" s="1086"/>
      <c r="AP8" s="1086"/>
      <c r="AQ8" s="1086"/>
      <c r="AR8" s="1086"/>
      <c r="AS8" s="1086"/>
      <c r="AT8" s="1086"/>
      <c r="AU8" s="1087"/>
      <c r="AV8" s="1087"/>
      <c r="AW8" s="1087"/>
      <c r="AX8" s="1087"/>
      <c r="AY8" s="1088"/>
      <c r="AZ8" s="362"/>
      <c r="BA8" s="362"/>
      <c r="BB8" s="362"/>
      <c r="BC8" s="362"/>
      <c r="BD8" s="362"/>
      <c r="BE8" s="220"/>
      <c r="BF8" s="220"/>
      <c r="BG8" s="220"/>
      <c r="BH8" s="220"/>
      <c r="BI8" s="220"/>
      <c r="BJ8" s="220"/>
      <c r="BK8" s="220"/>
      <c r="BL8" s="220"/>
      <c r="BM8" s="220"/>
      <c r="BN8" s="220"/>
      <c r="BO8" s="220"/>
      <c r="BP8" s="220"/>
      <c r="BQ8" s="225">
        <v>2</v>
      </c>
      <c r="BR8" s="226"/>
      <c r="BS8" s="993" t="s">
        <v>559</v>
      </c>
      <c r="BT8" s="994"/>
      <c r="BU8" s="994"/>
      <c r="BV8" s="994"/>
      <c r="BW8" s="994"/>
      <c r="BX8" s="994"/>
      <c r="BY8" s="994"/>
      <c r="BZ8" s="994"/>
      <c r="CA8" s="994"/>
      <c r="CB8" s="994"/>
      <c r="CC8" s="994"/>
      <c r="CD8" s="994"/>
      <c r="CE8" s="994"/>
      <c r="CF8" s="994"/>
      <c r="CG8" s="1015"/>
      <c r="CH8" s="990">
        <v>-1</v>
      </c>
      <c r="CI8" s="991"/>
      <c r="CJ8" s="991"/>
      <c r="CK8" s="991"/>
      <c r="CL8" s="992"/>
      <c r="CM8" s="990">
        <v>15</v>
      </c>
      <c r="CN8" s="991"/>
      <c r="CO8" s="991"/>
      <c r="CP8" s="991"/>
      <c r="CQ8" s="992"/>
      <c r="CR8" s="990">
        <v>30</v>
      </c>
      <c r="CS8" s="991"/>
      <c r="CT8" s="991"/>
      <c r="CU8" s="991"/>
      <c r="CV8" s="992"/>
      <c r="CW8" s="990" t="s">
        <v>558</v>
      </c>
      <c r="CX8" s="991"/>
      <c r="CY8" s="991"/>
      <c r="CZ8" s="991"/>
      <c r="DA8" s="992"/>
      <c r="DB8" s="990" t="s">
        <v>558</v>
      </c>
      <c r="DC8" s="991"/>
      <c r="DD8" s="991"/>
      <c r="DE8" s="991"/>
      <c r="DF8" s="992"/>
      <c r="DG8" s="990" t="s">
        <v>558</v>
      </c>
      <c r="DH8" s="991"/>
      <c r="DI8" s="991"/>
      <c r="DJ8" s="991"/>
      <c r="DK8" s="992"/>
      <c r="DL8" s="990" t="s">
        <v>558</v>
      </c>
      <c r="DM8" s="991"/>
      <c r="DN8" s="991"/>
      <c r="DO8" s="991"/>
      <c r="DP8" s="992"/>
      <c r="DQ8" s="990" t="s">
        <v>558</v>
      </c>
      <c r="DR8" s="991"/>
      <c r="DS8" s="991"/>
      <c r="DT8" s="991"/>
      <c r="DU8" s="992"/>
      <c r="DV8" s="993"/>
      <c r="DW8" s="994"/>
      <c r="DX8" s="994"/>
      <c r="DY8" s="994"/>
      <c r="DZ8" s="995"/>
      <c r="EA8" s="221"/>
    </row>
    <row r="9" spans="1:131" s="222" customFormat="1" ht="26.25" customHeight="1" x14ac:dyDescent="0.15">
      <c r="A9" s="225">
        <v>3</v>
      </c>
      <c r="B9" s="1031"/>
      <c r="C9" s="1032"/>
      <c r="D9" s="1032"/>
      <c r="E9" s="1032"/>
      <c r="F9" s="1032"/>
      <c r="G9" s="1032"/>
      <c r="H9" s="1032"/>
      <c r="I9" s="1032"/>
      <c r="J9" s="1032"/>
      <c r="K9" s="1032"/>
      <c r="L9" s="1032"/>
      <c r="M9" s="1032"/>
      <c r="N9" s="1032"/>
      <c r="O9" s="1032"/>
      <c r="P9" s="1033"/>
      <c r="Q9" s="1039"/>
      <c r="R9" s="1040"/>
      <c r="S9" s="1040"/>
      <c r="T9" s="1040"/>
      <c r="U9" s="1040"/>
      <c r="V9" s="1040"/>
      <c r="W9" s="1040"/>
      <c r="X9" s="1040"/>
      <c r="Y9" s="1040"/>
      <c r="Z9" s="1040"/>
      <c r="AA9" s="1040"/>
      <c r="AB9" s="1040"/>
      <c r="AC9" s="1040"/>
      <c r="AD9" s="1040"/>
      <c r="AE9" s="1041"/>
      <c r="AF9" s="1036"/>
      <c r="AG9" s="1037"/>
      <c r="AH9" s="1037"/>
      <c r="AI9" s="1037"/>
      <c r="AJ9" s="1038"/>
      <c r="AK9" s="1085"/>
      <c r="AL9" s="1086"/>
      <c r="AM9" s="1086"/>
      <c r="AN9" s="1086"/>
      <c r="AO9" s="1086"/>
      <c r="AP9" s="1086"/>
      <c r="AQ9" s="1086"/>
      <c r="AR9" s="1086"/>
      <c r="AS9" s="1086"/>
      <c r="AT9" s="1086"/>
      <c r="AU9" s="1087"/>
      <c r="AV9" s="1087"/>
      <c r="AW9" s="1087"/>
      <c r="AX9" s="1087"/>
      <c r="AY9" s="1088"/>
      <c r="AZ9" s="362"/>
      <c r="BA9" s="362"/>
      <c r="BB9" s="362"/>
      <c r="BC9" s="362"/>
      <c r="BD9" s="362"/>
      <c r="BE9" s="220"/>
      <c r="BF9" s="220"/>
      <c r="BG9" s="220"/>
      <c r="BH9" s="220"/>
      <c r="BI9" s="220"/>
      <c r="BJ9" s="220"/>
      <c r="BK9" s="220"/>
      <c r="BL9" s="220"/>
      <c r="BM9" s="220"/>
      <c r="BN9" s="220"/>
      <c r="BO9" s="220"/>
      <c r="BP9" s="220"/>
      <c r="BQ9" s="225">
        <v>3</v>
      </c>
      <c r="BR9" s="226"/>
      <c r="BS9" s="993" t="s">
        <v>560</v>
      </c>
      <c r="BT9" s="994"/>
      <c r="BU9" s="994"/>
      <c r="BV9" s="994"/>
      <c r="BW9" s="994"/>
      <c r="BX9" s="994"/>
      <c r="BY9" s="994"/>
      <c r="BZ9" s="994"/>
      <c r="CA9" s="994"/>
      <c r="CB9" s="994"/>
      <c r="CC9" s="994"/>
      <c r="CD9" s="994"/>
      <c r="CE9" s="994"/>
      <c r="CF9" s="994"/>
      <c r="CG9" s="1015"/>
      <c r="CH9" s="990">
        <v>9</v>
      </c>
      <c r="CI9" s="991"/>
      <c r="CJ9" s="991"/>
      <c r="CK9" s="991"/>
      <c r="CL9" s="992"/>
      <c r="CM9" s="990">
        <v>72</v>
      </c>
      <c r="CN9" s="991"/>
      <c r="CO9" s="991"/>
      <c r="CP9" s="991"/>
      <c r="CQ9" s="992"/>
      <c r="CR9" s="990">
        <v>10</v>
      </c>
      <c r="CS9" s="991"/>
      <c r="CT9" s="991"/>
      <c r="CU9" s="991"/>
      <c r="CV9" s="992"/>
      <c r="CW9" s="990" t="s">
        <v>558</v>
      </c>
      <c r="CX9" s="991"/>
      <c r="CY9" s="991"/>
      <c r="CZ9" s="991"/>
      <c r="DA9" s="992"/>
      <c r="DB9" s="990" t="s">
        <v>558</v>
      </c>
      <c r="DC9" s="991"/>
      <c r="DD9" s="991"/>
      <c r="DE9" s="991"/>
      <c r="DF9" s="992"/>
      <c r="DG9" s="990" t="s">
        <v>558</v>
      </c>
      <c r="DH9" s="991"/>
      <c r="DI9" s="991"/>
      <c r="DJ9" s="991"/>
      <c r="DK9" s="992"/>
      <c r="DL9" s="990" t="s">
        <v>558</v>
      </c>
      <c r="DM9" s="991"/>
      <c r="DN9" s="991"/>
      <c r="DO9" s="991"/>
      <c r="DP9" s="992"/>
      <c r="DQ9" s="990" t="s">
        <v>558</v>
      </c>
      <c r="DR9" s="991"/>
      <c r="DS9" s="991"/>
      <c r="DT9" s="991"/>
      <c r="DU9" s="992"/>
      <c r="DV9" s="993"/>
      <c r="DW9" s="994"/>
      <c r="DX9" s="994"/>
      <c r="DY9" s="994"/>
      <c r="DZ9" s="995"/>
      <c r="EA9" s="221"/>
    </row>
    <row r="10" spans="1:131" s="222" customFormat="1" ht="26.25" customHeight="1" x14ac:dyDescent="0.15">
      <c r="A10" s="225">
        <v>4</v>
      </c>
      <c r="B10" s="1031"/>
      <c r="C10" s="1032"/>
      <c r="D10" s="1032"/>
      <c r="E10" s="1032"/>
      <c r="F10" s="1032"/>
      <c r="G10" s="1032"/>
      <c r="H10" s="1032"/>
      <c r="I10" s="1032"/>
      <c r="J10" s="1032"/>
      <c r="K10" s="1032"/>
      <c r="L10" s="1032"/>
      <c r="M10" s="1032"/>
      <c r="N10" s="1032"/>
      <c r="O10" s="1032"/>
      <c r="P10" s="1033"/>
      <c r="Q10" s="1039"/>
      <c r="R10" s="1040"/>
      <c r="S10" s="1040"/>
      <c r="T10" s="1040"/>
      <c r="U10" s="1040"/>
      <c r="V10" s="1040"/>
      <c r="W10" s="1040"/>
      <c r="X10" s="1040"/>
      <c r="Y10" s="1040"/>
      <c r="Z10" s="1040"/>
      <c r="AA10" s="1040"/>
      <c r="AB10" s="1040"/>
      <c r="AC10" s="1040"/>
      <c r="AD10" s="1040"/>
      <c r="AE10" s="1041"/>
      <c r="AF10" s="1036"/>
      <c r="AG10" s="1037"/>
      <c r="AH10" s="1037"/>
      <c r="AI10" s="1037"/>
      <c r="AJ10" s="1038"/>
      <c r="AK10" s="1085"/>
      <c r="AL10" s="1086"/>
      <c r="AM10" s="1086"/>
      <c r="AN10" s="1086"/>
      <c r="AO10" s="1086"/>
      <c r="AP10" s="1086"/>
      <c r="AQ10" s="1086"/>
      <c r="AR10" s="1086"/>
      <c r="AS10" s="1086"/>
      <c r="AT10" s="1086"/>
      <c r="AU10" s="1087"/>
      <c r="AV10" s="1087"/>
      <c r="AW10" s="1087"/>
      <c r="AX10" s="1087"/>
      <c r="AY10" s="1088"/>
      <c r="AZ10" s="362"/>
      <c r="BA10" s="362"/>
      <c r="BB10" s="362"/>
      <c r="BC10" s="362"/>
      <c r="BD10" s="362"/>
      <c r="BE10" s="220"/>
      <c r="BF10" s="220"/>
      <c r="BG10" s="220"/>
      <c r="BH10" s="220"/>
      <c r="BI10" s="220"/>
      <c r="BJ10" s="220"/>
      <c r="BK10" s="220"/>
      <c r="BL10" s="220"/>
      <c r="BM10" s="220"/>
      <c r="BN10" s="220"/>
      <c r="BO10" s="220"/>
      <c r="BP10" s="220"/>
      <c r="BQ10" s="225">
        <v>4</v>
      </c>
      <c r="BR10" s="226"/>
      <c r="BS10" s="993" t="s">
        <v>561</v>
      </c>
      <c r="BT10" s="994"/>
      <c r="BU10" s="994"/>
      <c r="BV10" s="994"/>
      <c r="BW10" s="994"/>
      <c r="BX10" s="994"/>
      <c r="BY10" s="994"/>
      <c r="BZ10" s="994"/>
      <c r="CA10" s="994"/>
      <c r="CB10" s="994"/>
      <c r="CC10" s="994"/>
      <c r="CD10" s="994"/>
      <c r="CE10" s="994"/>
      <c r="CF10" s="994"/>
      <c r="CG10" s="1015"/>
      <c r="CH10" s="990">
        <v>8</v>
      </c>
      <c r="CI10" s="991"/>
      <c r="CJ10" s="991"/>
      <c r="CK10" s="991"/>
      <c r="CL10" s="992"/>
      <c r="CM10" s="990">
        <v>153</v>
      </c>
      <c r="CN10" s="991"/>
      <c r="CO10" s="991"/>
      <c r="CP10" s="991"/>
      <c r="CQ10" s="992"/>
      <c r="CR10" s="990">
        <v>24</v>
      </c>
      <c r="CS10" s="991"/>
      <c r="CT10" s="991"/>
      <c r="CU10" s="991"/>
      <c r="CV10" s="992"/>
      <c r="CW10" s="990" t="s">
        <v>558</v>
      </c>
      <c r="CX10" s="991"/>
      <c r="CY10" s="991"/>
      <c r="CZ10" s="991"/>
      <c r="DA10" s="992"/>
      <c r="DB10" s="990" t="s">
        <v>558</v>
      </c>
      <c r="DC10" s="991"/>
      <c r="DD10" s="991"/>
      <c r="DE10" s="991"/>
      <c r="DF10" s="992"/>
      <c r="DG10" s="990" t="s">
        <v>558</v>
      </c>
      <c r="DH10" s="991"/>
      <c r="DI10" s="991"/>
      <c r="DJ10" s="991"/>
      <c r="DK10" s="992"/>
      <c r="DL10" s="990" t="s">
        <v>558</v>
      </c>
      <c r="DM10" s="991"/>
      <c r="DN10" s="991"/>
      <c r="DO10" s="991"/>
      <c r="DP10" s="992"/>
      <c r="DQ10" s="990" t="s">
        <v>558</v>
      </c>
      <c r="DR10" s="991"/>
      <c r="DS10" s="991"/>
      <c r="DT10" s="991"/>
      <c r="DU10" s="992"/>
      <c r="DV10" s="993"/>
      <c r="DW10" s="994"/>
      <c r="DX10" s="994"/>
      <c r="DY10" s="994"/>
      <c r="DZ10" s="995"/>
      <c r="EA10" s="221"/>
    </row>
    <row r="11" spans="1:131" s="222" customFormat="1" ht="26.25" customHeight="1" x14ac:dyDescent="0.15">
      <c r="A11" s="225">
        <v>5</v>
      </c>
      <c r="B11" s="1031"/>
      <c r="C11" s="1032"/>
      <c r="D11" s="1032"/>
      <c r="E11" s="1032"/>
      <c r="F11" s="1032"/>
      <c r="G11" s="1032"/>
      <c r="H11" s="1032"/>
      <c r="I11" s="1032"/>
      <c r="J11" s="1032"/>
      <c r="K11" s="1032"/>
      <c r="L11" s="1032"/>
      <c r="M11" s="1032"/>
      <c r="N11" s="1032"/>
      <c r="O11" s="1032"/>
      <c r="P11" s="1033"/>
      <c r="Q11" s="1039"/>
      <c r="R11" s="1040"/>
      <c r="S11" s="1040"/>
      <c r="T11" s="1040"/>
      <c r="U11" s="1040"/>
      <c r="V11" s="1040"/>
      <c r="W11" s="1040"/>
      <c r="X11" s="1040"/>
      <c r="Y11" s="1040"/>
      <c r="Z11" s="1040"/>
      <c r="AA11" s="1040"/>
      <c r="AB11" s="1040"/>
      <c r="AC11" s="1040"/>
      <c r="AD11" s="1040"/>
      <c r="AE11" s="1041"/>
      <c r="AF11" s="1036"/>
      <c r="AG11" s="1037"/>
      <c r="AH11" s="1037"/>
      <c r="AI11" s="1037"/>
      <c r="AJ11" s="1038"/>
      <c r="AK11" s="1085"/>
      <c r="AL11" s="1086"/>
      <c r="AM11" s="1086"/>
      <c r="AN11" s="1086"/>
      <c r="AO11" s="1086"/>
      <c r="AP11" s="1086"/>
      <c r="AQ11" s="1086"/>
      <c r="AR11" s="1086"/>
      <c r="AS11" s="1086"/>
      <c r="AT11" s="1086"/>
      <c r="AU11" s="1087"/>
      <c r="AV11" s="1087"/>
      <c r="AW11" s="1087"/>
      <c r="AX11" s="1087"/>
      <c r="AY11" s="1088"/>
      <c r="AZ11" s="362"/>
      <c r="BA11" s="362"/>
      <c r="BB11" s="362"/>
      <c r="BC11" s="362"/>
      <c r="BD11" s="362"/>
      <c r="BE11" s="220"/>
      <c r="BF11" s="220"/>
      <c r="BG11" s="220"/>
      <c r="BH11" s="220"/>
      <c r="BI11" s="220"/>
      <c r="BJ11" s="220"/>
      <c r="BK11" s="220"/>
      <c r="BL11" s="220"/>
      <c r="BM11" s="220"/>
      <c r="BN11" s="220"/>
      <c r="BO11" s="220"/>
      <c r="BP11" s="220"/>
      <c r="BQ11" s="225">
        <v>5</v>
      </c>
      <c r="BR11" s="226"/>
      <c r="BS11" s="993" t="s">
        <v>562</v>
      </c>
      <c r="BT11" s="994"/>
      <c r="BU11" s="994"/>
      <c r="BV11" s="994"/>
      <c r="BW11" s="994"/>
      <c r="BX11" s="994"/>
      <c r="BY11" s="994"/>
      <c r="BZ11" s="994"/>
      <c r="CA11" s="994"/>
      <c r="CB11" s="994"/>
      <c r="CC11" s="994"/>
      <c r="CD11" s="994"/>
      <c r="CE11" s="994"/>
      <c r="CF11" s="994"/>
      <c r="CG11" s="1015"/>
      <c r="CH11" s="990">
        <v>-1</v>
      </c>
      <c r="CI11" s="991"/>
      <c r="CJ11" s="991"/>
      <c r="CK11" s="991"/>
      <c r="CL11" s="992"/>
      <c r="CM11" s="990">
        <v>135</v>
      </c>
      <c r="CN11" s="991"/>
      <c r="CO11" s="991"/>
      <c r="CP11" s="991"/>
      <c r="CQ11" s="992"/>
      <c r="CR11" s="990">
        <v>5</v>
      </c>
      <c r="CS11" s="991"/>
      <c r="CT11" s="991"/>
      <c r="CU11" s="991"/>
      <c r="CV11" s="992"/>
      <c r="CW11" s="990">
        <v>9</v>
      </c>
      <c r="CX11" s="991"/>
      <c r="CY11" s="991"/>
      <c r="CZ11" s="991"/>
      <c r="DA11" s="992"/>
      <c r="DB11" s="990" t="s">
        <v>558</v>
      </c>
      <c r="DC11" s="991"/>
      <c r="DD11" s="991"/>
      <c r="DE11" s="991"/>
      <c r="DF11" s="992"/>
      <c r="DG11" s="990" t="s">
        <v>558</v>
      </c>
      <c r="DH11" s="991"/>
      <c r="DI11" s="991"/>
      <c r="DJ11" s="991"/>
      <c r="DK11" s="992"/>
      <c r="DL11" s="990" t="s">
        <v>558</v>
      </c>
      <c r="DM11" s="991"/>
      <c r="DN11" s="991"/>
      <c r="DO11" s="991"/>
      <c r="DP11" s="992"/>
      <c r="DQ11" s="990" t="s">
        <v>558</v>
      </c>
      <c r="DR11" s="991"/>
      <c r="DS11" s="991"/>
      <c r="DT11" s="991"/>
      <c r="DU11" s="992"/>
      <c r="DV11" s="993"/>
      <c r="DW11" s="994"/>
      <c r="DX11" s="994"/>
      <c r="DY11" s="994"/>
      <c r="DZ11" s="995"/>
      <c r="EA11" s="221"/>
    </row>
    <row r="12" spans="1:131" s="222" customFormat="1" ht="26.25" customHeight="1" x14ac:dyDescent="0.15">
      <c r="A12" s="225">
        <v>6</v>
      </c>
      <c r="B12" s="1031"/>
      <c r="C12" s="1032"/>
      <c r="D12" s="1032"/>
      <c r="E12" s="1032"/>
      <c r="F12" s="1032"/>
      <c r="G12" s="1032"/>
      <c r="H12" s="1032"/>
      <c r="I12" s="1032"/>
      <c r="J12" s="1032"/>
      <c r="K12" s="1032"/>
      <c r="L12" s="1032"/>
      <c r="M12" s="1032"/>
      <c r="N12" s="1032"/>
      <c r="O12" s="1032"/>
      <c r="P12" s="1033"/>
      <c r="Q12" s="1039"/>
      <c r="R12" s="1040"/>
      <c r="S12" s="1040"/>
      <c r="T12" s="1040"/>
      <c r="U12" s="1040"/>
      <c r="V12" s="1040"/>
      <c r="W12" s="1040"/>
      <c r="X12" s="1040"/>
      <c r="Y12" s="1040"/>
      <c r="Z12" s="1040"/>
      <c r="AA12" s="1040"/>
      <c r="AB12" s="1040"/>
      <c r="AC12" s="1040"/>
      <c r="AD12" s="1040"/>
      <c r="AE12" s="1041"/>
      <c r="AF12" s="1036"/>
      <c r="AG12" s="1037"/>
      <c r="AH12" s="1037"/>
      <c r="AI12" s="1037"/>
      <c r="AJ12" s="1038"/>
      <c r="AK12" s="1085"/>
      <c r="AL12" s="1086"/>
      <c r="AM12" s="1086"/>
      <c r="AN12" s="1086"/>
      <c r="AO12" s="1086"/>
      <c r="AP12" s="1086"/>
      <c r="AQ12" s="1086"/>
      <c r="AR12" s="1086"/>
      <c r="AS12" s="1086"/>
      <c r="AT12" s="1086"/>
      <c r="AU12" s="1087"/>
      <c r="AV12" s="1087"/>
      <c r="AW12" s="1087"/>
      <c r="AX12" s="1087"/>
      <c r="AY12" s="1088"/>
      <c r="AZ12" s="362"/>
      <c r="BA12" s="362"/>
      <c r="BB12" s="362"/>
      <c r="BC12" s="362"/>
      <c r="BD12" s="362"/>
      <c r="BE12" s="220"/>
      <c r="BF12" s="220"/>
      <c r="BG12" s="220"/>
      <c r="BH12" s="220"/>
      <c r="BI12" s="220"/>
      <c r="BJ12" s="220"/>
      <c r="BK12" s="220"/>
      <c r="BL12" s="220"/>
      <c r="BM12" s="220"/>
      <c r="BN12" s="220"/>
      <c r="BO12" s="220"/>
      <c r="BP12" s="220"/>
      <c r="BQ12" s="225">
        <v>6</v>
      </c>
      <c r="BR12" s="226"/>
      <c r="BS12" s="993" t="s">
        <v>563</v>
      </c>
      <c r="BT12" s="994"/>
      <c r="BU12" s="994"/>
      <c r="BV12" s="994"/>
      <c r="BW12" s="994"/>
      <c r="BX12" s="994"/>
      <c r="BY12" s="994"/>
      <c r="BZ12" s="994"/>
      <c r="CA12" s="994"/>
      <c r="CB12" s="994"/>
      <c r="CC12" s="994"/>
      <c r="CD12" s="994"/>
      <c r="CE12" s="994"/>
      <c r="CF12" s="994"/>
      <c r="CG12" s="1015"/>
      <c r="CH12" s="990">
        <v>-1</v>
      </c>
      <c r="CI12" s="991"/>
      <c r="CJ12" s="991"/>
      <c r="CK12" s="991"/>
      <c r="CL12" s="992"/>
      <c r="CM12" s="990">
        <v>229</v>
      </c>
      <c r="CN12" s="991"/>
      <c r="CO12" s="991"/>
      <c r="CP12" s="991"/>
      <c r="CQ12" s="992"/>
      <c r="CR12" s="990">
        <v>100</v>
      </c>
      <c r="CS12" s="991"/>
      <c r="CT12" s="991"/>
      <c r="CU12" s="991"/>
      <c r="CV12" s="992"/>
      <c r="CW12" s="990" t="s">
        <v>558</v>
      </c>
      <c r="CX12" s="991"/>
      <c r="CY12" s="991"/>
      <c r="CZ12" s="991"/>
      <c r="DA12" s="992"/>
      <c r="DB12" s="990" t="s">
        <v>558</v>
      </c>
      <c r="DC12" s="991"/>
      <c r="DD12" s="991"/>
      <c r="DE12" s="991"/>
      <c r="DF12" s="992"/>
      <c r="DG12" s="990" t="s">
        <v>558</v>
      </c>
      <c r="DH12" s="991"/>
      <c r="DI12" s="991"/>
      <c r="DJ12" s="991"/>
      <c r="DK12" s="992"/>
      <c r="DL12" s="990" t="s">
        <v>558</v>
      </c>
      <c r="DM12" s="991"/>
      <c r="DN12" s="991"/>
      <c r="DO12" s="991"/>
      <c r="DP12" s="992"/>
      <c r="DQ12" s="990" t="s">
        <v>558</v>
      </c>
      <c r="DR12" s="991"/>
      <c r="DS12" s="991"/>
      <c r="DT12" s="991"/>
      <c r="DU12" s="992"/>
      <c r="DV12" s="993"/>
      <c r="DW12" s="994"/>
      <c r="DX12" s="994"/>
      <c r="DY12" s="994"/>
      <c r="DZ12" s="995"/>
      <c r="EA12" s="221"/>
    </row>
    <row r="13" spans="1:131" s="222" customFormat="1" ht="26.25" customHeight="1" x14ac:dyDescent="0.15">
      <c r="A13" s="225">
        <v>7</v>
      </c>
      <c r="B13" s="1031"/>
      <c r="C13" s="1032"/>
      <c r="D13" s="1032"/>
      <c r="E13" s="1032"/>
      <c r="F13" s="1032"/>
      <c r="G13" s="1032"/>
      <c r="H13" s="1032"/>
      <c r="I13" s="1032"/>
      <c r="J13" s="1032"/>
      <c r="K13" s="1032"/>
      <c r="L13" s="1032"/>
      <c r="M13" s="1032"/>
      <c r="N13" s="1032"/>
      <c r="O13" s="1032"/>
      <c r="P13" s="1033"/>
      <c r="Q13" s="1039"/>
      <c r="R13" s="1040"/>
      <c r="S13" s="1040"/>
      <c r="T13" s="1040"/>
      <c r="U13" s="1040"/>
      <c r="V13" s="1040"/>
      <c r="W13" s="1040"/>
      <c r="X13" s="1040"/>
      <c r="Y13" s="1040"/>
      <c r="Z13" s="1040"/>
      <c r="AA13" s="1040"/>
      <c r="AB13" s="1040"/>
      <c r="AC13" s="1040"/>
      <c r="AD13" s="1040"/>
      <c r="AE13" s="1041"/>
      <c r="AF13" s="1036"/>
      <c r="AG13" s="1037"/>
      <c r="AH13" s="1037"/>
      <c r="AI13" s="1037"/>
      <c r="AJ13" s="1038"/>
      <c r="AK13" s="1085"/>
      <c r="AL13" s="1086"/>
      <c r="AM13" s="1086"/>
      <c r="AN13" s="1086"/>
      <c r="AO13" s="1086"/>
      <c r="AP13" s="1086"/>
      <c r="AQ13" s="1086"/>
      <c r="AR13" s="1086"/>
      <c r="AS13" s="1086"/>
      <c r="AT13" s="1086"/>
      <c r="AU13" s="1087"/>
      <c r="AV13" s="1087"/>
      <c r="AW13" s="1087"/>
      <c r="AX13" s="1087"/>
      <c r="AY13" s="1088"/>
      <c r="AZ13" s="362"/>
      <c r="BA13" s="362"/>
      <c r="BB13" s="362"/>
      <c r="BC13" s="362"/>
      <c r="BD13" s="362"/>
      <c r="BE13" s="220"/>
      <c r="BF13" s="220"/>
      <c r="BG13" s="220"/>
      <c r="BH13" s="220"/>
      <c r="BI13" s="220"/>
      <c r="BJ13" s="220"/>
      <c r="BK13" s="220"/>
      <c r="BL13" s="220"/>
      <c r="BM13" s="220"/>
      <c r="BN13" s="220"/>
      <c r="BO13" s="220"/>
      <c r="BP13" s="220"/>
      <c r="BQ13" s="225">
        <v>7</v>
      </c>
      <c r="BR13" s="226"/>
      <c r="BS13" s="993" t="s">
        <v>564</v>
      </c>
      <c r="BT13" s="994"/>
      <c r="BU13" s="994"/>
      <c r="BV13" s="994"/>
      <c r="BW13" s="994"/>
      <c r="BX13" s="994"/>
      <c r="BY13" s="994"/>
      <c r="BZ13" s="994"/>
      <c r="CA13" s="994"/>
      <c r="CB13" s="994"/>
      <c r="CC13" s="994"/>
      <c r="CD13" s="994"/>
      <c r="CE13" s="994"/>
      <c r="CF13" s="994"/>
      <c r="CG13" s="1015"/>
      <c r="CH13" s="990">
        <v>-125</v>
      </c>
      <c r="CI13" s="991"/>
      <c r="CJ13" s="991"/>
      <c r="CK13" s="991"/>
      <c r="CL13" s="992"/>
      <c r="CM13" s="990">
        <v>179</v>
      </c>
      <c r="CN13" s="991"/>
      <c r="CO13" s="991"/>
      <c r="CP13" s="991"/>
      <c r="CQ13" s="992"/>
      <c r="CR13" s="990">
        <v>10</v>
      </c>
      <c r="CS13" s="991"/>
      <c r="CT13" s="991"/>
      <c r="CU13" s="991"/>
      <c r="CV13" s="992"/>
      <c r="CW13" s="990" t="s">
        <v>558</v>
      </c>
      <c r="CX13" s="991"/>
      <c r="CY13" s="991"/>
      <c r="CZ13" s="991"/>
      <c r="DA13" s="992"/>
      <c r="DB13" s="990" t="s">
        <v>558</v>
      </c>
      <c r="DC13" s="991"/>
      <c r="DD13" s="991"/>
      <c r="DE13" s="991"/>
      <c r="DF13" s="992"/>
      <c r="DG13" s="990" t="s">
        <v>558</v>
      </c>
      <c r="DH13" s="991"/>
      <c r="DI13" s="991"/>
      <c r="DJ13" s="991"/>
      <c r="DK13" s="992"/>
      <c r="DL13" s="990" t="s">
        <v>558</v>
      </c>
      <c r="DM13" s="991"/>
      <c r="DN13" s="991"/>
      <c r="DO13" s="991"/>
      <c r="DP13" s="992"/>
      <c r="DQ13" s="990" t="s">
        <v>558</v>
      </c>
      <c r="DR13" s="991"/>
      <c r="DS13" s="991"/>
      <c r="DT13" s="991"/>
      <c r="DU13" s="992"/>
      <c r="DV13" s="993"/>
      <c r="DW13" s="994"/>
      <c r="DX13" s="994"/>
      <c r="DY13" s="994"/>
      <c r="DZ13" s="995"/>
      <c r="EA13" s="221"/>
    </row>
    <row r="14" spans="1:131" s="222" customFormat="1" ht="26.25" customHeight="1" x14ac:dyDescent="0.15">
      <c r="A14" s="225">
        <v>8</v>
      </c>
      <c r="B14" s="1031"/>
      <c r="C14" s="1032"/>
      <c r="D14" s="1032"/>
      <c r="E14" s="1032"/>
      <c r="F14" s="1032"/>
      <c r="G14" s="1032"/>
      <c r="H14" s="1032"/>
      <c r="I14" s="1032"/>
      <c r="J14" s="1032"/>
      <c r="K14" s="1032"/>
      <c r="L14" s="1032"/>
      <c r="M14" s="1032"/>
      <c r="N14" s="1032"/>
      <c r="O14" s="1032"/>
      <c r="P14" s="1033"/>
      <c r="Q14" s="1039"/>
      <c r="R14" s="1040"/>
      <c r="S14" s="1040"/>
      <c r="T14" s="1040"/>
      <c r="U14" s="1040"/>
      <c r="V14" s="1040"/>
      <c r="W14" s="1040"/>
      <c r="X14" s="1040"/>
      <c r="Y14" s="1040"/>
      <c r="Z14" s="1040"/>
      <c r="AA14" s="1040"/>
      <c r="AB14" s="1040"/>
      <c r="AC14" s="1040"/>
      <c r="AD14" s="1040"/>
      <c r="AE14" s="1041"/>
      <c r="AF14" s="1036"/>
      <c r="AG14" s="1037"/>
      <c r="AH14" s="1037"/>
      <c r="AI14" s="1037"/>
      <c r="AJ14" s="1038"/>
      <c r="AK14" s="1085"/>
      <c r="AL14" s="1086"/>
      <c r="AM14" s="1086"/>
      <c r="AN14" s="1086"/>
      <c r="AO14" s="1086"/>
      <c r="AP14" s="1086"/>
      <c r="AQ14" s="1086"/>
      <c r="AR14" s="1086"/>
      <c r="AS14" s="1086"/>
      <c r="AT14" s="1086"/>
      <c r="AU14" s="1087"/>
      <c r="AV14" s="1087"/>
      <c r="AW14" s="1087"/>
      <c r="AX14" s="1087"/>
      <c r="AY14" s="1088"/>
      <c r="AZ14" s="362"/>
      <c r="BA14" s="362"/>
      <c r="BB14" s="362"/>
      <c r="BC14" s="362"/>
      <c r="BD14" s="362"/>
      <c r="BE14" s="220"/>
      <c r="BF14" s="220"/>
      <c r="BG14" s="220"/>
      <c r="BH14" s="220"/>
      <c r="BI14" s="220"/>
      <c r="BJ14" s="220"/>
      <c r="BK14" s="220"/>
      <c r="BL14" s="220"/>
      <c r="BM14" s="220"/>
      <c r="BN14" s="220"/>
      <c r="BO14" s="220"/>
      <c r="BP14" s="220"/>
      <c r="BQ14" s="225">
        <v>8</v>
      </c>
      <c r="BR14" s="226"/>
      <c r="BS14" s="993"/>
      <c r="BT14" s="994"/>
      <c r="BU14" s="994"/>
      <c r="BV14" s="994"/>
      <c r="BW14" s="994"/>
      <c r="BX14" s="994"/>
      <c r="BY14" s="994"/>
      <c r="BZ14" s="994"/>
      <c r="CA14" s="994"/>
      <c r="CB14" s="994"/>
      <c r="CC14" s="994"/>
      <c r="CD14" s="994"/>
      <c r="CE14" s="994"/>
      <c r="CF14" s="994"/>
      <c r="CG14" s="1015"/>
      <c r="CH14" s="990"/>
      <c r="CI14" s="991"/>
      <c r="CJ14" s="991"/>
      <c r="CK14" s="991"/>
      <c r="CL14" s="992"/>
      <c r="CM14" s="990"/>
      <c r="CN14" s="991"/>
      <c r="CO14" s="991"/>
      <c r="CP14" s="991"/>
      <c r="CQ14" s="992"/>
      <c r="CR14" s="990"/>
      <c r="CS14" s="991"/>
      <c r="CT14" s="991"/>
      <c r="CU14" s="991"/>
      <c r="CV14" s="992"/>
      <c r="CW14" s="990"/>
      <c r="CX14" s="991"/>
      <c r="CY14" s="991"/>
      <c r="CZ14" s="991"/>
      <c r="DA14" s="992"/>
      <c r="DB14" s="990"/>
      <c r="DC14" s="991"/>
      <c r="DD14" s="991"/>
      <c r="DE14" s="991"/>
      <c r="DF14" s="992"/>
      <c r="DG14" s="990"/>
      <c r="DH14" s="991"/>
      <c r="DI14" s="991"/>
      <c r="DJ14" s="991"/>
      <c r="DK14" s="992"/>
      <c r="DL14" s="990"/>
      <c r="DM14" s="991"/>
      <c r="DN14" s="991"/>
      <c r="DO14" s="991"/>
      <c r="DP14" s="992"/>
      <c r="DQ14" s="990"/>
      <c r="DR14" s="991"/>
      <c r="DS14" s="991"/>
      <c r="DT14" s="991"/>
      <c r="DU14" s="992"/>
      <c r="DV14" s="993"/>
      <c r="DW14" s="994"/>
      <c r="DX14" s="994"/>
      <c r="DY14" s="994"/>
      <c r="DZ14" s="995"/>
      <c r="EA14" s="221"/>
    </row>
    <row r="15" spans="1:131" s="222" customFormat="1" ht="26.25" customHeight="1" x14ac:dyDescent="0.15">
      <c r="A15" s="225">
        <v>9</v>
      </c>
      <c r="B15" s="1031"/>
      <c r="C15" s="1032"/>
      <c r="D15" s="1032"/>
      <c r="E15" s="1032"/>
      <c r="F15" s="1032"/>
      <c r="G15" s="1032"/>
      <c r="H15" s="1032"/>
      <c r="I15" s="1032"/>
      <c r="J15" s="1032"/>
      <c r="K15" s="1032"/>
      <c r="L15" s="1032"/>
      <c r="M15" s="1032"/>
      <c r="N15" s="1032"/>
      <c r="O15" s="1032"/>
      <c r="P15" s="1033"/>
      <c r="Q15" s="1039"/>
      <c r="R15" s="1040"/>
      <c r="S15" s="1040"/>
      <c r="T15" s="1040"/>
      <c r="U15" s="1040"/>
      <c r="V15" s="1040"/>
      <c r="W15" s="1040"/>
      <c r="X15" s="1040"/>
      <c r="Y15" s="1040"/>
      <c r="Z15" s="1040"/>
      <c r="AA15" s="1040"/>
      <c r="AB15" s="1040"/>
      <c r="AC15" s="1040"/>
      <c r="AD15" s="1040"/>
      <c r="AE15" s="1041"/>
      <c r="AF15" s="1036"/>
      <c r="AG15" s="1037"/>
      <c r="AH15" s="1037"/>
      <c r="AI15" s="1037"/>
      <c r="AJ15" s="1038"/>
      <c r="AK15" s="1085"/>
      <c r="AL15" s="1086"/>
      <c r="AM15" s="1086"/>
      <c r="AN15" s="1086"/>
      <c r="AO15" s="1086"/>
      <c r="AP15" s="1086"/>
      <c r="AQ15" s="1086"/>
      <c r="AR15" s="1086"/>
      <c r="AS15" s="1086"/>
      <c r="AT15" s="1086"/>
      <c r="AU15" s="1087"/>
      <c r="AV15" s="1087"/>
      <c r="AW15" s="1087"/>
      <c r="AX15" s="1087"/>
      <c r="AY15" s="1088"/>
      <c r="AZ15" s="362"/>
      <c r="BA15" s="362"/>
      <c r="BB15" s="362"/>
      <c r="BC15" s="362"/>
      <c r="BD15" s="362"/>
      <c r="BE15" s="220"/>
      <c r="BF15" s="220"/>
      <c r="BG15" s="220"/>
      <c r="BH15" s="220"/>
      <c r="BI15" s="220"/>
      <c r="BJ15" s="220"/>
      <c r="BK15" s="220"/>
      <c r="BL15" s="220"/>
      <c r="BM15" s="220"/>
      <c r="BN15" s="220"/>
      <c r="BO15" s="220"/>
      <c r="BP15" s="220"/>
      <c r="BQ15" s="225">
        <v>9</v>
      </c>
      <c r="BR15" s="226"/>
      <c r="BS15" s="993"/>
      <c r="BT15" s="994"/>
      <c r="BU15" s="994"/>
      <c r="BV15" s="994"/>
      <c r="BW15" s="994"/>
      <c r="BX15" s="994"/>
      <c r="BY15" s="994"/>
      <c r="BZ15" s="994"/>
      <c r="CA15" s="994"/>
      <c r="CB15" s="994"/>
      <c r="CC15" s="994"/>
      <c r="CD15" s="994"/>
      <c r="CE15" s="994"/>
      <c r="CF15" s="994"/>
      <c r="CG15" s="1015"/>
      <c r="CH15" s="990"/>
      <c r="CI15" s="991"/>
      <c r="CJ15" s="991"/>
      <c r="CK15" s="991"/>
      <c r="CL15" s="992"/>
      <c r="CM15" s="990"/>
      <c r="CN15" s="991"/>
      <c r="CO15" s="991"/>
      <c r="CP15" s="991"/>
      <c r="CQ15" s="992"/>
      <c r="CR15" s="990"/>
      <c r="CS15" s="991"/>
      <c r="CT15" s="991"/>
      <c r="CU15" s="991"/>
      <c r="CV15" s="992"/>
      <c r="CW15" s="990"/>
      <c r="CX15" s="991"/>
      <c r="CY15" s="991"/>
      <c r="CZ15" s="991"/>
      <c r="DA15" s="992"/>
      <c r="DB15" s="990"/>
      <c r="DC15" s="991"/>
      <c r="DD15" s="991"/>
      <c r="DE15" s="991"/>
      <c r="DF15" s="992"/>
      <c r="DG15" s="990"/>
      <c r="DH15" s="991"/>
      <c r="DI15" s="991"/>
      <c r="DJ15" s="991"/>
      <c r="DK15" s="992"/>
      <c r="DL15" s="990"/>
      <c r="DM15" s="991"/>
      <c r="DN15" s="991"/>
      <c r="DO15" s="991"/>
      <c r="DP15" s="992"/>
      <c r="DQ15" s="990"/>
      <c r="DR15" s="991"/>
      <c r="DS15" s="991"/>
      <c r="DT15" s="991"/>
      <c r="DU15" s="992"/>
      <c r="DV15" s="993"/>
      <c r="DW15" s="994"/>
      <c r="DX15" s="994"/>
      <c r="DY15" s="994"/>
      <c r="DZ15" s="995"/>
      <c r="EA15" s="221"/>
    </row>
    <row r="16" spans="1:131" s="222" customFormat="1" ht="26.25" customHeight="1" x14ac:dyDescent="0.15">
      <c r="A16" s="225">
        <v>10</v>
      </c>
      <c r="B16" s="1031"/>
      <c r="C16" s="1032"/>
      <c r="D16" s="1032"/>
      <c r="E16" s="1032"/>
      <c r="F16" s="1032"/>
      <c r="G16" s="1032"/>
      <c r="H16" s="1032"/>
      <c r="I16" s="1032"/>
      <c r="J16" s="1032"/>
      <c r="K16" s="1032"/>
      <c r="L16" s="1032"/>
      <c r="M16" s="1032"/>
      <c r="N16" s="1032"/>
      <c r="O16" s="1032"/>
      <c r="P16" s="1033"/>
      <c r="Q16" s="1039"/>
      <c r="R16" s="1040"/>
      <c r="S16" s="1040"/>
      <c r="T16" s="1040"/>
      <c r="U16" s="1040"/>
      <c r="V16" s="1040"/>
      <c r="W16" s="1040"/>
      <c r="X16" s="1040"/>
      <c r="Y16" s="1040"/>
      <c r="Z16" s="1040"/>
      <c r="AA16" s="1040"/>
      <c r="AB16" s="1040"/>
      <c r="AC16" s="1040"/>
      <c r="AD16" s="1040"/>
      <c r="AE16" s="1041"/>
      <c r="AF16" s="1036"/>
      <c r="AG16" s="1037"/>
      <c r="AH16" s="1037"/>
      <c r="AI16" s="1037"/>
      <c r="AJ16" s="1038"/>
      <c r="AK16" s="1085"/>
      <c r="AL16" s="1086"/>
      <c r="AM16" s="1086"/>
      <c r="AN16" s="1086"/>
      <c r="AO16" s="1086"/>
      <c r="AP16" s="1086"/>
      <c r="AQ16" s="1086"/>
      <c r="AR16" s="1086"/>
      <c r="AS16" s="1086"/>
      <c r="AT16" s="1086"/>
      <c r="AU16" s="1087"/>
      <c r="AV16" s="1087"/>
      <c r="AW16" s="1087"/>
      <c r="AX16" s="1087"/>
      <c r="AY16" s="1088"/>
      <c r="AZ16" s="362"/>
      <c r="BA16" s="362"/>
      <c r="BB16" s="362"/>
      <c r="BC16" s="362"/>
      <c r="BD16" s="362"/>
      <c r="BE16" s="220"/>
      <c r="BF16" s="220"/>
      <c r="BG16" s="220"/>
      <c r="BH16" s="220"/>
      <c r="BI16" s="220"/>
      <c r="BJ16" s="220"/>
      <c r="BK16" s="220"/>
      <c r="BL16" s="220"/>
      <c r="BM16" s="220"/>
      <c r="BN16" s="220"/>
      <c r="BO16" s="220"/>
      <c r="BP16" s="220"/>
      <c r="BQ16" s="225">
        <v>10</v>
      </c>
      <c r="BR16" s="226"/>
      <c r="BS16" s="993"/>
      <c r="BT16" s="994"/>
      <c r="BU16" s="994"/>
      <c r="BV16" s="994"/>
      <c r="BW16" s="994"/>
      <c r="BX16" s="994"/>
      <c r="BY16" s="994"/>
      <c r="BZ16" s="994"/>
      <c r="CA16" s="994"/>
      <c r="CB16" s="994"/>
      <c r="CC16" s="994"/>
      <c r="CD16" s="994"/>
      <c r="CE16" s="994"/>
      <c r="CF16" s="994"/>
      <c r="CG16" s="1015"/>
      <c r="CH16" s="990"/>
      <c r="CI16" s="991"/>
      <c r="CJ16" s="991"/>
      <c r="CK16" s="991"/>
      <c r="CL16" s="992"/>
      <c r="CM16" s="990"/>
      <c r="CN16" s="991"/>
      <c r="CO16" s="991"/>
      <c r="CP16" s="991"/>
      <c r="CQ16" s="992"/>
      <c r="CR16" s="990"/>
      <c r="CS16" s="991"/>
      <c r="CT16" s="991"/>
      <c r="CU16" s="991"/>
      <c r="CV16" s="992"/>
      <c r="CW16" s="990"/>
      <c r="CX16" s="991"/>
      <c r="CY16" s="991"/>
      <c r="CZ16" s="991"/>
      <c r="DA16" s="992"/>
      <c r="DB16" s="990"/>
      <c r="DC16" s="991"/>
      <c r="DD16" s="991"/>
      <c r="DE16" s="991"/>
      <c r="DF16" s="992"/>
      <c r="DG16" s="990"/>
      <c r="DH16" s="991"/>
      <c r="DI16" s="991"/>
      <c r="DJ16" s="991"/>
      <c r="DK16" s="992"/>
      <c r="DL16" s="990"/>
      <c r="DM16" s="991"/>
      <c r="DN16" s="991"/>
      <c r="DO16" s="991"/>
      <c r="DP16" s="992"/>
      <c r="DQ16" s="990"/>
      <c r="DR16" s="991"/>
      <c r="DS16" s="991"/>
      <c r="DT16" s="991"/>
      <c r="DU16" s="992"/>
      <c r="DV16" s="993"/>
      <c r="DW16" s="994"/>
      <c r="DX16" s="994"/>
      <c r="DY16" s="994"/>
      <c r="DZ16" s="995"/>
      <c r="EA16" s="221"/>
    </row>
    <row r="17" spans="1:131" s="222" customFormat="1" ht="26.25" customHeight="1" x14ac:dyDescent="0.15">
      <c r="A17" s="225">
        <v>11</v>
      </c>
      <c r="B17" s="1031"/>
      <c r="C17" s="1032"/>
      <c r="D17" s="1032"/>
      <c r="E17" s="1032"/>
      <c r="F17" s="1032"/>
      <c r="G17" s="1032"/>
      <c r="H17" s="1032"/>
      <c r="I17" s="1032"/>
      <c r="J17" s="1032"/>
      <c r="K17" s="1032"/>
      <c r="L17" s="1032"/>
      <c r="M17" s="1032"/>
      <c r="N17" s="1032"/>
      <c r="O17" s="1032"/>
      <c r="P17" s="1033"/>
      <c r="Q17" s="1039"/>
      <c r="R17" s="1040"/>
      <c r="S17" s="1040"/>
      <c r="T17" s="1040"/>
      <c r="U17" s="1040"/>
      <c r="V17" s="1040"/>
      <c r="W17" s="1040"/>
      <c r="X17" s="1040"/>
      <c r="Y17" s="1040"/>
      <c r="Z17" s="1040"/>
      <c r="AA17" s="1040"/>
      <c r="AB17" s="1040"/>
      <c r="AC17" s="1040"/>
      <c r="AD17" s="1040"/>
      <c r="AE17" s="1041"/>
      <c r="AF17" s="1036"/>
      <c r="AG17" s="1037"/>
      <c r="AH17" s="1037"/>
      <c r="AI17" s="1037"/>
      <c r="AJ17" s="1038"/>
      <c r="AK17" s="1085"/>
      <c r="AL17" s="1086"/>
      <c r="AM17" s="1086"/>
      <c r="AN17" s="1086"/>
      <c r="AO17" s="1086"/>
      <c r="AP17" s="1086"/>
      <c r="AQ17" s="1086"/>
      <c r="AR17" s="1086"/>
      <c r="AS17" s="1086"/>
      <c r="AT17" s="1086"/>
      <c r="AU17" s="1087"/>
      <c r="AV17" s="1087"/>
      <c r="AW17" s="1087"/>
      <c r="AX17" s="1087"/>
      <c r="AY17" s="1088"/>
      <c r="AZ17" s="362"/>
      <c r="BA17" s="362"/>
      <c r="BB17" s="362"/>
      <c r="BC17" s="362"/>
      <c r="BD17" s="362"/>
      <c r="BE17" s="220"/>
      <c r="BF17" s="220"/>
      <c r="BG17" s="220"/>
      <c r="BH17" s="220"/>
      <c r="BI17" s="220"/>
      <c r="BJ17" s="220"/>
      <c r="BK17" s="220"/>
      <c r="BL17" s="220"/>
      <c r="BM17" s="220"/>
      <c r="BN17" s="220"/>
      <c r="BO17" s="220"/>
      <c r="BP17" s="220"/>
      <c r="BQ17" s="225">
        <v>11</v>
      </c>
      <c r="BR17" s="226"/>
      <c r="BS17" s="993"/>
      <c r="BT17" s="994"/>
      <c r="BU17" s="994"/>
      <c r="BV17" s="994"/>
      <c r="BW17" s="994"/>
      <c r="BX17" s="994"/>
      <c r="BY17" s="994"/>
      <c r="BZ17" s="994"/>
      <c r="CA17" s="994"/>
      <c r="CB17" s="994"/>
      <c r="CC17" s="994"/>
      <c r="CD17" s="994"/>
      <c r="CE17" s="994"/>
      <c r="CF17" s="994"/>
      <c r="CG17" s="1015"/>
      <c r="CH17" s="990"/>
      <c r="CI17" s="991"/>
      <c r="CJ17" s="991"/>
      <c r="CK17" s="991"/>
      <c r="CL17" s="992"/>
      <c r="CM17" s="990"/>
      <c r="CN17" s="991"/>
      <c r="CO17" s="991"/>
      <c r="CP17" s="991"/>
      <c r="CQ17" s="992"/>
      <c r="CR17" s="990"/>
      <c r="CS17" s="991"/>
      <c r="CT17" s="991"/>
      <c r="CU17" s="991"/>
      <c r="CV17" s="992"/>
      <c r="CW17" s="990"/>
      <c r="CX17" s="991"/>
      <c r="CY17" s="991"/>
      <c r="CZ17" s="991"/>
      <c r="DA17" s="992"/>
      <c r="DB17" s="990"/>
      <c r="DC17" s="991"/>
      <c r="DD17" s="991"/>
      <c r="DE17" s="991"/>
      <c r="DF17" s="992"/>
      <c r="DG17" s="990"/>
      <c r="DH17" s="991"/>
      <c r="DI17" s="991"/>
      <c r="DJ17" s="991"/>
      <c r="DK17" s="992"/>
      <c r="DL17" s="990"/>
      <c r="DM17" s="991"/>
      <c r="DN17" s="991"/>
      <c r="DO17" s="991"/>
      <c r="DP17" s="992"/>
      <c r="DQ17" s="990"/>
      <c r="DR17" s="991"/>
      <c r="DS17" s="991"/>
      <c r="DT17" s="991"/>
      <c r="DU17" s="992"/>
      <c r="DV17" s="993"/>
      <c r="DW17" s="994"/>
      <c r="DX17" s="994"/>
      <c r="DY17" s="994"/>
      <c r="DZ17" s="995"/>
      <c r="EA17" s="221"/>
    </row>
    <row r="18" spans="1:131" s="222" customFormat="1" ht="26.25" customHeight="1" x14ac:dyDescent="0.15">
      <c r="A18" s="225">
        <v>12</v>
      </c>
      <c r="B18" s="1031"/>
      <c r="C18" s="1032"/>
      <c r="D18" s="1032"/>
      <c r="E18" s="1032"/>
      <c r="F18" s="1032"/>
      <c r="G18" s="1032"/>
      <c r="H18" s="1032"/>
      <c r="I18" s="1032"/>
      <c r="J18" s="1032"/>
      <c r="K18" s="1032"/>
      <c r="L18" s="1032"/>
      <c r="M18" s="1032"/>
      <c r="N18" s="1032"/>
      <c r="O18" s="1032"/>
      <c r="P18" s="1033"/>
      <c r="Q18" s="1039"/>
      <c r="R18" s="1040"/>
      <c r="S18" s="1040"/>
      <c r="T18" s="1040"/>
      <c r="U18" s="1040"/>
      <c r="V18" s="1040"/>
      <c r="W18" s="1040"/>
      <c r="X18" s="1040"/>
      <c r="Y18" s="1040"/>
      <c r="Z18" s="1040"/>
      <c r="AA18" s="1040"/>
      <c r="AB18" s="1040"/>
      <c r="AC18" s="1040"/>
      <c r="AD18" s="1040"/>
      <c r="AE18" s="1041"/>
      <c r="AF18" s="1036"/>
      <c r="AG18" s="1037"/>
      <c r="AH18" s="1037"/>
      <c r="AI18" s="1037"/>
      <c r="AJ18" s="1038"/>
      <c r="AK18" s="1085"/>
      <c r="AL18" s="1086"/>
      <c r="AM18" s="1086"/>
      <c r="AN18" s="1086"/>
      <c r="AO18" s="1086"/>
      <c r="AP18" s="1086"/>
      <c r="AQ18" s="1086"/>
      <c r="AR18" s="1086"/>
      <c r="AS18" s="1086"/>
      <c r="AT18" s="1086"/>
      <c r="AU18" s="1087"/>
      <c r="AV18" s="1087"/>
      <c r="AW18" s="1087"/>
      <c r="AX18" s="1087"/>
      <c r="AY18" s="1088"/>
      <c r="AZ18" s="362"/>
      <c r="BA18" s="362"/>
      <c r="BB18" s="362"/>
      <c r="BC18" s="362"/>
      <c r="BD18" s="362"/>
      <c r="BE18" s="220"/>
      <c r="BF18" s="220"/>
      <c r="BG18" s="220"/>
      <c r="BH18" s="220"/>
      <c r="BI18" s="220"/>
      <c r="BJ18" s="220"/>
      <c r="BK18" s="220"/>
      <c r="BL18" s="220"/>
      <c r="BM18" s="220"/>
      <c r="BN18" s="220"/>
      <c r="BO18" s="220"/>
      <c r="BP18" s="220"/>
      <c r="BQ18" s="225">
        <v>12</v>
      </c>
      <c r="BR18" s="226"/>
      <c r="BS18" s="993"/>
      <c r="BT18" s="994"/>
      <c r="BU18" s="994"/>
      <c r="BV18" s="994"/>
      <c r="BW18" s="994"/>
      <c r="BX18" s="994"/>
      <c r="BY18" s="994"/>
      <c r="BZ18" s="994"/>
      <c r="CA18" s="994"/>
      <c r="CB18" s="994"/>
      <c r="CC18" s="994"/>
      <c r="CD18" s="994"/>
      <c r="CE18" s="994"/>
      <c r="CF18" s="994"/>
      <c r="CG18" s="1015"/>
      <c r="CH18" s="990"/>
      <c r="CI18" s="991"/>
      <c r="CJ18" s="991"/>
      <c r="CK18" s="991"/>
      <c r="CL18" s="992"/>
      <c r="CM18" s="990"/>
      <c r="CN18" s="991"/>
      <c r="CO18" s="991"/>
      <c r="CP18" s="991"/>
      <c r="CQ18" s="992"/>
      <c r="CR18" s="990"/>
      <c r="CS18" s="991"/>
      <c r="CT18" s="991"/>
      <c r="CU18" s="991"/>
      <c r="CV18" s="992"/>
      <c r="CW18" s="990"/>
      <c r="CX18" s="991"/>
      <c r="CY18" s="991"/>
      <c r="CZ18" s="991"/>
      <c r="DA18" s="992"/>
      <c r="DB18" s="990"/>
      <c r="DC18" s="991"/>
      <c r="DD18" s="991"/>
      <c r="DE18" s="991"/>
      <c r="DF18" s="992"/>
      <c r="DG18" s="990"/>
      <c r="DH18" s="991"/>
      <c r="DI18" s="991"/>
      <c r="DJ18" s="991"/>
      <c r="DK18" s="992"/>
      <c r="DL18" s="990"/>
      <c r="DM18" s="991"/>
      <c r="DN18" s="991"/>
      <c r="DO18" s="991"/>
      <c r="DP18" s="992"/>
      <c r="DQ18" s="990"/>
      <c r="DR18" s="991"/>
      <c r="DS18" s="991"/>
      <c r="DT18" s="991"/>
      <c r="DU18" s="992"/>
      <c r="DV18" s="993"/>
      <c r="DW18" s="994"/>
      <c r="DX18" s="994"/>
      <c r="DY18" s="994"/>
      <c r="DZ18" s="995"/>
      <c r="EA18" s="221"/>
    </row>
    <row r="19" spans="1:131" s="222" customFormat="1" ht="26.25" customHeight="1" x14ac:dyDescent="0.15">
      <c r="A19" s="225">
        <v>13</v>
      </c>
      <c r="B19" s="1031"/>
      <c r="C19" s="1032"/>
      <c r="D19" s="1032"/>
      <c r="E19" s="1032"/>
      <c r="F19" s="1032"/>
      <c r="G19" s="1032"/>
      <c r="H19" s="1032"/>
      <c r="I19" s="1032"/>
      <c r="J19" s="1032"/>
      <c r="K19" s="1032"/>
      <c r="L19" s="1032"/>
      <c r="M19" s="1032"/>
      <c r="N19" s="1032"/>
      <c r="O19" s="1032"/>
      <c r="P19" s="1033"/>
      <c r="Q19" s="1039"/>
      <c r="R19" s="1040"/>
      <c r="S19" s="1040"/>
      <c r="T19" s="1040"/>
      <c r="U19" s="1040"/>
      <c r="V19" s="1040"/>
      <c r="W19" s="1040"/>
      <c r="X19" s="1040"/>
      <c r="Y19" s="1040"/>
      <c r="Z19" s="1040"/>
      <c r="AA19" s="1040"/>
      <c r="AB19" s="1040"/>
      <c r="AC19" s="1040"/>
      <c r="AD19" s="1040"/>
      <c r="AE19" s="1041"/>
      <c r="AF19" s="1036"/>
      <c r="AG19" s="1037"/>
      <c r="AH19" s="1037"/>
      <c r="AI19" s="1037"/>
      <c r="AJ19" s="1038"/>
      <c r="AK19" s="1085"/>
      <c r="AL19" s="1086"/>
      <c r="AM19" s="1086"/>
      <c r="AN19" s="1086"/>
      <c r="AO19" s="1086"/>
      <c r="AP19" s="1086"/>
      <c r="AQ19" s="1086"/>
      <c r="AR19" s="1086"/>
      <c r="AS19" s="1086"/>
      <c r="AT19" s="1086"/>
      <c r="AU19" s="1087"/>
      <c r="AV19" s="1087"/>
      <c r="AW19" s="1087"/>
      <c r="AX19" s="1087"/>
      <c r="AY19" s="1088"/>
      <c r="AZ19" s="362"/>
      <c r="BA19" s="362"/>
      <c r="BB19" s="362"/>
      <c r="BC19" s="362"/>
      <c r="BD19" s="362"/>
      <c r="BE19" s="220"/>
      <c r="BF19" s="220"/>
      <c r="BG19" s="220"/>
      <c r="BH19" s="220"/>
      <c r="BI19" s="220"/>
      <c r="BJ19" s="220"/>
      <c r="BK19" s="220"/>
      <c r="BL19" s="220"/>
      <c r="BM19" s="220"/>
      <c r="BN19" s="220"/>
      <c r="BO19" s="220"/>
      <c r="BP19" s="220"/>
      <c r="BQ19" s="225">
        <v>13</v>
      </c>
      <c r="BR19" s="226"/>
      <c r="BS19" s="993"/>
      <c r="BT19" s="994"/>
      <c r="BU19" s="994"/>
      <c r="BV19" s="994"/>
      <c r="BW19" s="994"/>
      <c r="BX19" s="994"/>
      <c r="BY19" s="994"/>
      <c r="BZ19" s="994"/>
      <c r="CA19" s="994"/>
      <c r="CB19" s="994"/>
      <c r="CC19" s="994"/>
      <c r="CD19" s="994"/>
      <c r="CE19" s="994"/>
      <c r="CF19" s="994"/>
      <c r="CG19" s="1015"/>
      <c r="CH19" s="990"/>
      <c r="CI19" s="991"/>
      <c r="CJ19" s="991"/>
      <c r="CK19" s="991"/>
      <c r="CL19" s="992"/>
      <c r="CM19" s="990"/>
      <c r="CN19" s="991"/>
      <c r="CO19" s="991"/>
      <c r="CP19" s="991"/>
      <c r="CQ19" s="992"/>
      <c r="CR19" s="990"/>
      <c r="CS19" s="991"/>
      <c r="CT19" s="991"/>
      <c r="CU19" s="991"/>
      <c r="CV19" s="992"/>
      <c r="CW19" s="990"/>
      <c r="CX19" s="991"/>
      <c r="CY19" s="991"/>
      <c r="CZ19" s="991"/>
      <c r="DA19" s="992"/>
      <c r="DB19" s="990"/>
      <c r="DC19" s="991"/>
      <c r="DD19" s="991"/>
      <c r="DE19" s="991"/>
      <c r="DF19" s="992"/>
      <c r="DG19" s="990"/>
      <c r="DH19" s="991"/>
      <c r="DI19" s="991"/>
      <c r="DJ19" s="991"/>
      <c r="DK19" s="992"/>
      <c r="DL19" s="990"/>
      <c r="DM19" s="991"/>
      <c r="DN19" s="991"/>
      <c r="DO19" s="991"/>
      <c r="DP19" s="992"/>
      <c r="DQ19" s="990"/>
      <c r="DR19" s="991"/>
      <c r="DS19" s="991"/>
      <c r="DT19" s="991"/>
      <c r="DU19" s="992"/>
      <c r="DV19" s="993"/>
      <c r="DW19" s="994"/>
      <c r="DX19" s="994"/>
      <c r="DY19" s="994"/>
      <c r="DZ19" s="995"/>
      <c r="EA19" s="221"/>
    </row>
    <row r="20" spans="1:131" s="222" customFormat="1" ht="26.25" customHeight="1" x14ac:dyDescent="0.15">
      <c r="A20" s="225">
        <v>14</v>
      </c>
      <c r="B20" s="1031"/>
      <c r="C20" s="1032"/>
      <c r="D20" s="1032"/>
      <c r="E20" s="1032"/>
      <c r="F20" s="1032"/>
      <c r="G20" s="1032"/>
      <c r="H20" s="1032"/>
      <c r="I20" s="1032"/>
      <c r="J20" s="1032"/>
      <c r="K20" s="1032"/>
      <c r="L20" s="1032"/>
      <c r="M20" s="1032"/>
      <c r="N20" s="1032"/>
      <c r="O20" s="1032"/>
      <c r="P20" s="1033"/>
      <c r="Q20" s="1039"/>
      <c r="R20" s="1040"/>
      <c r="S20" s="1040"/>
      <c r="T20" s="1040"/>
      <c r="U20" s="1040"/>
      <c r="V20" s="1040"/>
      <c r="W20" s="1040"/>
      <c r="X20" s="1040"/>
      <c r="Y20" s="1040"/>
      <c r="Z20" s="1040"/>
      <c r="AA20" s="1040"/>
      <c r="AB20" s="1040"/>
      <c r="AC20" s="1040"/>
      <c r="AD20" s="1040"/>
      <c r="AE20" s="1041"/>
      <c r="AF20" s="1036"/>
      <c r="AG20" s="1037"/>
      <c r="AH20" s="1037"/>
      <c r="AI20" s="1037"/>
      <c r="AJ20" s="1038"/>
      <c r="AK20" s="1085"/>
      <c r="AL20" s="1086"/>
      <c r="AM20" s="1086"/>
      <c r="AN20" s="1086"/>
      <c r="AO20" s="1086"/>
      <c r="AP20" s="1086"/>
      <c r="AQ20" s="1086"/>
      <c r="AR20" s="1086"/>
      <c r="AS20" s="1086"/>
      <c r="AT20" s="1086"/>
      <c r="AU20" s="1087"/>
      <c r="AV20" s="1087"/>
      <c r="AW20" s="1087"/>
      <c r="AX20" s="1087"/>
      <c r="AY20" s="1088"/>
      <c r="AZ20" s="362"/>
      <c r="BA20" s="362"/>
      <c r="BB20" s="362"/>
      <c r="BC20" s="362"/>
      <c r="BD20" s="362"/>
      <c r="BE20" s="220"/>
      <c r="BF20" s="220"/>
      <c r="BG20" s="220"/>
      <c r="BH20" s="220"/>
      <c r="BI20" s="220"/>
      <c r="BJ20" s="220"/>
      <c r="BK20" s="220"/>
      <c r="BL20" s="220"/>
      <c r="BM20" s="220"/>
      <c r="BN20" s="220"/>
      <c r="BO20" s="220"/>
      <c r="BP20" s="220"/>
      <c r="BQ20" s="225">
        <v>14</v>
      </c>
      <c r="BR20" s="226"/>
      <c r="BS20" s="993"/>
      <c r="BT20" s="994"/>
      <c r="BU20" s="994"/>
      <c r="BV20" s="994"/>
      <c r="BW20" s="994"/>
      <c r="BX20" s="994"/>
      <c r="BY20" s="994"/>
      <c r="BZ20" s="994"/>
      <c r="CA20" s="994"/>
      <c r="CB20" s="994"/>
      <c r="CC20" s="994"/>
      <c r="CD20" s="994"/>
      <c r="CE20" s="994"/>
      <c r="CF20" s="994"/>
      <c r="CG20" s="1015"/>
      <c r="CH20" s="990"/>
      <c r="CI20" s="991"/>
      <c r="CJ20" s="991"/>
      <c r="CK20" s="991"/>
      <c r="CL20" s="992"/>
      <c r="CM20" s="990"/>
      <c r="CN20" s="991"/>
      <c r="CO20" s="991"/>
      <c r="CP20" s="991"/>
      <c r="CQ20" s="992"/>
      <c r="CR20" s="990"/>
      <c r="CS20" s="991"/>
      <c r="CT20" s="991"/>
      <c r="CU20" s="991"/>
      <c r="CV20" s="992"/>
      <c r="CW20" s="990"/>
      <c r="CX20" s="991"/>
      <c r="CY20" s="991"/>
      <c r="CZ20" s="991"/>
      <c r="DA20" s="992"/>
      <c r="DB20" s="990"/>
      <c r="DC20" s="991"/>
      <c r="DD20" s="991"/>
      <c r="DE20" s="991"/>
      <c r="DF20" s="992"/>
      <c r="DG20" s="990"/>
      <c r="DH20" s="991"/>
      <c r="DI20" s="991"/>
      <c r="DJ20" s="991"/>
      <c r="DK20" s="992"/>
      <c r="DL20" s="990"/>
      <c r="DM20" s="991"/>
      <c r="DN20" s="991"/>
      <c r="DO20" s="991"/>
      <c r="DP20" s="992"/>
      <c r="DQ20" s="990"/>
      <c r="DR20" s="991"/>
      <c r="DS20" s="991"/>
      <c r="DT20" s="991"/>
      <c r="DU20" s="992"/>
      <c r="DV20" s="993"/>
      <c r="DW20" s="994"/>
      <c r="DX20" s="994"/>
      <c r="DY20" s="994"/>
      <c r="DZ20" s="995"/>
      <c r="EA20" s="221"/>
    </row>
    <row r="21" spans="1:131" s="222" customFormat="1" ht="26.25" customHeight="1" thickBot="1" x14ac:dyDescent="0.2">
      <c r="A21" s="225">
        <v>15</v>
      </c>
      <c r="B21" s="1031"/>
      <c r="C21" s="1032"/>
      <c r="D21" s="1032"/>
      <c r="E21" s="1032"/>
      <c r="F21" s="1032"/>
      <c r="G21" s="1032"/>
      <c r="H21" s="1032"/>
      <c r="I21" s="1032"/>
      <c r="J21" s="1032"/>
      <c r="K21" s="1032"/>
      <c r="L21" s="1032"/>
      <c r="M21" s="1032"/>
      <c r="N21" s="1032"/>
      <c r="O21" s="1032"/>
      <c r="P21" s="1033"/>
      <c r="Q21" s="1039"/>
      <c r="R21" s="1040"/>
      <c r="S21" s="1040"/>
      <c r="T21" s="1040"/>
      <c r="U21" s="1040"/>
      <c r="V21" s="1040"/>
      <c r="W21" s="1040"/>
      <c r="X21" s="1040"/>
      <c r="Y21" s="1040"/>
      <c r="Z21" s="1040"/>
      <c r="AA21" s="1040"/>
      <c r="AB21" s="1040"/>
      <c r="AC21" s="1040"/>
      <c r="AD21" s="1040"/>
      <c r="AE21" s="1041"/>
      <c r="AF21" s="1036"/>
      <c r="AG21" s="1037"/>
      <c r="AH21" s="1037"/>
      <c r="AI21" s="1037"/>
      <c r="AJ21" s="1038"/>
      <c r="AK21" s="1085"/>
      <c r="AL21" s="1086"/>
      <c r="AM21" s="1086"/>
      <c r="AN21" s="1086"/>
      <c r="AO21" s="1086"/>
      <c r="AP21" s="1086"/>
      <c r="AQ21" s="1086"/>
      <c r="AR21" s="1086"/>
      <c r="AS21" s="1086"/>
      <c r="AT21" s="1086"/>
      <c r="AU21" s="1087"/>
      <c r="AV21" s="1087"/>
      <c r="AW21" s="1087"/>
      <c r="AX21" s="1087"/>
      <c r="AY21" s="1088"/>
      <c r="AZ21" s="362"/>
      <c r="BA21" s="362"/>
      <c r="BB21" s="362"/>
      <c r="BC21" s="362"/>
      <c r="BD21" s="362"/>
      <c r="BE21" s="220"/>
      <c r="BF21" s="220"/>
      <c r="BG21" s="220"/>
      <c r="BH21" s="220"/>
      <c r="BI21" s="220"/>
      <c r="BJ21" s="220"/>
      <c r="BK21" s="220"/>
      <c r="BL21" s="220"/>
      <c r="BM21" s="220"/>
      <c r="BN21" s="220"/>
      <c r="BO21" s="220"/>
      <c r="BP21" s="220"/>
      <c r="BQ21" s="225">
        <v>15</v>
      </c>
      <c r="BR21" s="226"/>
      <c r="BS21" s="993"/>
      <c r="BT21" s="994"/>
      <c r="BU21" s="994"/>
      <c r="BV21" s="994"/>
      <c r="BW21" s="994"/>
      <c r="BX21" s="994"/>
      <c r="BY21" s="994"/>
      <c r="BZ21" s="994"/>
      <c r="CA21" s="994"/>
      <c r="CB21" s="994"/>
      <c r="CC21" s="994"/>
      <c r="CD21" s="994"/>
      <c r="CE21" s="994"/>
      <c r="CF21" s="994"/>
      <c r="CG21" s="1015"/>
      <c r="CH21" s="990"/>
      <c r="CI21" s="991"/>
      <c r="CJ21" s="991"/>
      <c r="CK21" s="991"/>
      <c r="CL21" s="992"/>
      <c r="CM21" s="990"/>
      <c r="CN21" s="991"/>
      <c r="CO21" s="991"/>
      <c r="CP21" s="991"/>
      <c r="CQ21" s="992"/>
      <c r="CR21" s="990"/>
      <c r="CS21" s="991"/>
      <c r="CT21" s="991"/>
      <c r="CU21" s="991"/>
      <c r="CV21" s="992"/>
      <c r="CW21" s="990"/>
      <c r="CX21" s="991"/>
      <c r="CY21" s="991"/>
      <c r="CZ21" s="991"/>
      <c r="DA21" s="992"/>
      <c r="DB21" s="990"/>
      <c r="DC21" s="991"/>
      <c r="DD21" s="991"/>
      <c r="DE21" s="991"/>
      <c r="DF21" s="992"/>
      <c r="DG21" s="990"/>
      <c r="DH21" s="991"/>
      <c r="DI21" s="991"/>
      <c r="DJ21" s="991"/>
      <c r="DK21" s="992"/>
      <c r="DL21" s="990"/>
      <c r="DM21" s="991"/>
      <c r="DN21" s="991"/>
      <c r="DO21" s="991"/>
      <c r="DP21" s="992"/>
      <c r="DQ21" s="990"/>
      <c r="DR21" s="991"/>
      <c r="DS21" s="991"/>
      <c r="DT21" s="991"/>
      <c r="DU21" s="992"/>
      <c r="DV21" s="993"/>
      <c r="DW21" s="994"/>
      <c r="DX21" s="994"/>
      <c r="DY21" s="994"/>
      <c r="DZ21" s="995"/>
      <c r="EA21" s="221"/>
    </row>
    <row r="22" spans="1:131" s="222" customFormat="1" ht="26.25" customHeight="1" x14ac:dyDescent="0.15">
      <c r="A22" s="225">
        <v>16</v>
      </c>
      <c r="B22" s="1031"/>
      <c r="C22" s="1032"/>
      <c r="D22" s="1032"/>
      <c r="E22" s="1032"/>
      <c r="F22" s="1032"/>
      <c r="G22" s="1032"/>
      <c r="H22" s="1032"/>
      <c r="I22" s="1032"/>
      <c r="J22" s="1032"/>
      <c r="K22" s="1032"/>
      <c r="L22" s="1032"/>
      <c r="M22" s="1032"/>
      <c r="N22" s="1032"/>
      <c r="O22" s="1032"/>
      <c r="P22" s="1033"/>
      <c r="Q22" s="1078"/>
      <c r="R22" s="1079"/>
      <c r="S22" s="1079"/>
      <c r="T22" s="1079"/>
      <c r="U22" s="1079"/>
      <c r="V22" s="1079"/>
      <c r="W22" s="1079"/>
      <c r="X22" s="1079"/>
      <c r="Y22" s="1079"/>
      <c r="Z22" s="1079"/>
      <c r="AA22" s="1079"/>
      <c r="AB22" s="1079"/>
      <c r="AC22" s="1079"/>
      <c r="AD22" s="1079"/>
      <c r="AE22" s="1080"/>
      <c r="AF22" s="1036"/>
      <c r="AG22" s="1037"/>
      <c r="AH22" s="1037"/>
      <c r="AI22" s="1037"/>
      <c r="AJ22" s="1038"/>
      <c r="AK22" s="1081"/>
      <c r="AL22" s="1082"/>
      <c r="AM22" s="1082"/>
      <c r="AN22" s="1082"/>
      <c r="AO22" s="1082"/>
      <c r="AP22" s="1082"/>
      <c r="AQ22" s="1082"/>
      <c r="AR22" s="1082"/>
      <c r="AS22" s="1082"/>
      <c r="AT22" s="1082"/>
      <c r="AU22" s="1083"/>
      <c r="AV22" s="1083"/>
      <c r="AW22" s="1083"/>
      <c r="AX22" s="1083"/>
      <c r="AY22" s="1084"/>
      <c r="AZ22" s="1029" t="s">
        <v>374</v>
      </c>
      <c r="BA22" s="1029"/>
      <c r="BB22" s="1029"/>
      <c r="BC22" s="1029"/>
      <c r="BD22" s="1030"/>
      <c r="BE22" s="220"/>
      <c r="BF22" s="220"/>
      <c r="BG22" s="220"/>
      <c r="BH22" s="220"/>
      <c r="BI22" s="220"/>
      <c r="BJ22" s="220"/>
      <c r="BK22" s="220"/>
      <c r="BL22" s="220"/>
      <c r="BM22" s="220"/>
      <c r="BN22" s="220"/>
      <c r="BO22" s="220"/>
      <c r="BP22" s="220"/>
      <c r="BQ22" s="225">
        <v>16</v>
      </c>
      <c r="BR22" s="226"/>
      <c r="BS22" s="993"/>
      <c r="BT22" s="994"/>
      <c r="BU22" s="994"/>
      <c r="BV22" s="994"/>
      <c r="BW22" s="994"/>
      <c r="BX22" s="994"/>
      <c r="BY22" s="994"/>
      <c r="BZ22" s="994"/>
      <c r="CA22" s="994"/>
      <c r="CB22" s="994"/>
      <c r="CC22" s="994"/>
      <c r="CD22" s="994"/>
      <c r="CE22" s="994"/>
      <c r="CF22" s="994"/>
      <c r="CG22" s="1015"/>
      <c r="CH22" s="990"/>
      <c r="CI22" s="991"/>
      <c r="CJ22" s="991"/>
      <c r="CK22" s="991"/>
      <c r="CL22" s="992"/>
      <c r="CM22" s="990"/>
      <c r="CN22" s="991"/>
      <c r="CO22" s="991"/>
      <c r="CP22" s="991"/>
      <c r="CQ22" s="992"/>
      <c r="CR22" s="990"/>
      <c r="CS22" s="991"/>
      <c r="CT22" s="991"/>
      <c r="CU22" s="991"/>
      <c r="CV22" s="992"/>
      <c r="CW22" s="990"/>
      <c r="CX22" s="991"/>
      <c r="CY22" s="991"/>
      <c r="CZ22" s="991"/>
      <c r="DA22" s="992"/>
      <c r="DB22" s="990"/>
      <c r="DC22" s="991"/>
      <c r="DD22" s="991"/>
      <c r="DE22" s="991"/>
      <c r="DF22" s="992"/>
      <c r="DG22" s="990"/>
      <c r="DH22" s="991"/>
      <c r="DI22" s="991"/>
      <c r="DJ22" s="991"/>
      <c r="DK22" s="992"/>
      <c r="DL22" s="990"/>
      <c r="DM22" s="991"/>
      <c r="DN22" s="991"/>
      <c r="DO22" s="991"/>
      <c r="DP22" s="992"/>
      <c r="DQ22" s="990"/>
      <c r="DR22" s="991"/>
      <c r="DS22" s="991"/>
      <c r="DT22" s="991"/>
      <c r="DU22" s="992"/>
      <c r="DV22" s="993"/>
      <c r="DW22" s="994"/>
      <c r="DX22" s="994"/>
      <c r="DY22" s="994"/>
      <c r="DZ22" s="995"/>
      <c r="EA22" s="221"/>
    </row>
    <row r="23" spans="1:131" s="222" customFormat="1" ht="26.25" customHeight="1" thickBot="1" x14ac:dyDescent="0.2">
      <c r="A23" s="227" t="s">
        <v>375</v>
      </c>
      <c r="B23" s="937" t="s">
        <v>376</v>
      </c>
      <c r="C23" s="938"/>
      <c r="D23" s="938"/>
      <c r="E23" s="938"/>
      <c r="F23" s="938"/>
      <c r="G23" s="938"/>
      <c r="H23" s="938"/>
      <c r="I23" s="938"/>
      <c r="J23" s="938"/>
      <c r="K23" s="938"/>
      <c r="L23" s="938"/>
      <c r="M23" s="938"/>
      <c r="N23" s="938"/>
      <c r="O23" s="938"/>
      <c r="P23" s="948"/>
      <c r="Q23" s="1072">
        <v>51250</v>
      </c>
      <c r="R23" s="1066"/>
      <c r="S23" s="1066"/>
      <c r="T23" s="1066"/>
      <c r="U23" s="1066"/>
      <c r="V23" s="1066">
        <v>44905</v>
      </c>
      <c r="W23" s="1066"/>
      <c r="X23" s="1066"/>
      <c r="Y23" s="1066"/>
      <c r="Z23" s="1066"/>
      <c r="AA23" s="1066">
        <v>6344</v>
      </c>
      <c r="AB23" s="1066"/>
      <c r="AC23" s="1066"/>
      <c r="AD23" s="1066"/>
      <c r="AE23" s="1073"/>
      <c r="AF23" s="1074">
        <v>4761</v>
      </c>
      <c r="AG23" s="1066"/>
      <c r="AH23" s="1066"/>
      <c r="AI23" s="1066"/>
      <c r="AJ23" s="1075"/>
      <c r="AK23" s="1076"/>
      <c r="AL23" s="1077"/>
      <c r="AM23" s="1077"/>
      <c r="AN23" s="1077"/>
      <c r="AO23" s="1077"/>
      <c r="AP23" s="1066">
        <v>33445</v>
      </c>
      <c r="AQ23" s="1066"/>
      <c r="AR23" s="1066"/>
      <c r="AS23" s="1066"/>
      <c r="AT23" s="1066"/>
      <c r="AU23" s="1067"/>
      <c r="AV23" s="1067"/>
      <c r="AW23" s="1067"/>
      <c r="AX23" s="1067"/>
      <c r="AY23" s="1068"/>
      <c r="AZ23" s="1069" t="s">
        <v>122</v>
      </c>
      <c r="BA23" s="1070"/>
      <c r="BB23" s="1070"/>
      <c r="BC23" s="1070"/>
      <c r="BD23" s="1071"/>
      <c r="BE23" s="220"/>
      <c r="BF23" s="220"/>
      <c r="BG23" s="220"/>
      <c r="BH23" s="220"/>
      <c r="BI23" s="220"/>
      <c r="BJ23" s="220"/>
      <c r="BK23" s="220"/>
      <c r="BL23" s="220"/>
      <c r="BM23" s="220"/>
      <c r="BN23" s="220"/>
      <c r="BO23" s="220"/>
      <c r="BP23" s="220"/>
      <c r="BQ23" s="225">
        <v>17</v>
      </c>
      <c r="BR23" s="226"/>
      <c r="BS23" s="993"/>
      <c r="BT23" s="994"/>
      <c r="BU23" s="994"/>
      <c r="BV23" s="994"/>
      <c r="BW23" s="994"/>
      <c r="BX23" s="994"/>
      <c r="BY23" s="994"/>
      <c r="BZ23" s="994"/>
      <c r="CA23" s="994"/>
      <c r="CB23" s="994"/>
      <c r="CC23" s="994"/>
      <c r="CD23" s="994"/>
      <c r="CE23" s="994"/>
      <c r="CF23" s="994"/>
      <c r="CG23" s="1015"/>
      <c r="CH23" s="990"/>
      <c r="CI23" s="991"/>
      <c r="CJ23" s="991"/>
      <c r="CK23" s="991"/>
      <c r="CL23" s="992"/>
      <c r="CM23" s="990"/>
      <c r="CN23" s="991"/>
      <c r="CO23" s="991"/>
      <c r="CP23" s="991"/>
      <c r="CQ23" s="992"/>
      <c r="CR23" s="990"/>
      <c r="CS23" s="991"/>
      <c r="CT23" s="991"/>
      <c r="CU23" s="991"/>
      <c r="CV23" s="992"/>
      <c r="CW23" s="990"/>
      <c r="CX23" s="991"/>
      <c r="CY23" s="991"/>
      <c r="CZ23" s="991"/>
      <c r="DA23" s="992"/>
      <c r="DB23" s="990"/>
      <c r="DC23" s="991"/>
      <c r="DD23" s="991"/>
      <c r="DE23" s="991"/>
      <c r="DF23" s="992"/>
      <c r="DG23" s="990"/>
      <c r="DH23" s="991"/>
      <c r="DI23" s="991"/>
      <c r="DJ23" s="991"/>
      <c r="DK23" s="992"/>
      <c r="DL23" s="990"/>
      <c r="DM23" s="991"/>
      <c r="DN23" s="991"/>
      <c r="DO23" s="991"/>
      <c r="DP23" s="992"/>
      <c r="DQ23" s="990"/>
      <c r="DR23" s="991"/>
      <c r="DS23" s="991"/>
      <c r="DT23" s="991"/>
      <c r="DU23" s="992"/>
      <c r="DV23" s="993"/>
      <c r="DW23" s="994"/>
      <c r="DX23" s="994"/>
      <c r="DY23" s="994"/>
      <c r="DZ23" s="995"/>
      <c r="EA23" s="221"/>
    </row>
    <row r="24" spans="1:131" s="222" customFormat="1" ht="26.25" customHeight="1" x14ac:dyDescent="0.15">
      <c r="A24" s="1065" t="s">
        <v>377</v>
      </c>
      <c r="B24" s="1065"/>
      <c r="C24" s="1065"/>
      <c r="D24" s="1065"/>
      <c r="E24" s="1065"/>
      <c r="F24" s="1065"/>
      <c r="G24" s="1065"/>
      <c r="H24" s="1065"/>
      <c r="I24" s="1065"/>
      <c r="J24" s="1065"/>
      <c r="K24" s="1065"/>
      <c r="L24" s="1065"/>
      <c r="M24" s="1065"/>
      <c r="N24" s="1065"/>
      <c r="O24" s="1065"/>
      <c r="P24" s="1065"/>
      <c r="Q24" s="1065"/>
      <c r="R24" s="1065"/>
      <c r="S24" s="1065"/>
      <c r="T24" s="1065"/>
      <c r="U24" s="1065"/>
      <c r="V24" s="1065"/>
      <c r="W24" s="1065"/>
      <c r="X24" s="1065"/>
      <c r="Y24" s="1065"/>
      <c r="Z24" s="1065"/>
      <c r="AA24" s="1065"/>
      <c r="AB24" s="1065"/>
      <c r="AC24" s="1065"/>
      <c r="AD24" s="1065"/>
      <c r="AE24" s="1065"/>
      <c r="AF24" s="1065"/>
      <c r="AG24" s="1065"/>
      <c r="AH24" s="1065"/>
      <c r="AI24" s="1065"/>
      <c r="AJ24" s="1065"/>
      <c r="AK24" s="1065"/>
      <c r="AL24" s="1065"/>
      <c r="AM24" s="1065"/>
      <c r="AN24" s="1065"/>
      <c r="AO24" s="1065"/>
      <c r="AP24" s="1065"/>
      <c r="AQ24" s="1065"/>
      <c r="AR24" s="1065"/>
      <c r="AS24" s="1065"/>
      <c r="AT24" s="1065"/>
      <c r="AU24" s="1065"/>
      <c r="AV24" s="1065"/>
      <c r="AW24" s="1065"/>
      <c r="AX24" s="1065"/>
      <c r="AY24" s="1065"/>
      <c r="AZ24" s="362"/>
      <c r="BA24" s="362"/>
      <c r="BB24" s="362"/>
      <c r="BC24" s="362"/>
      <c r="BD24" s="362"/>
      <c r="BE24" s="220"/>
      <c r="BF24" s="220"/>
      <c r="BG24" s="220"/>
      <c r="BH24" s="220"/>
      <c r="BI24" s="220"/>
      <c r="BJ24" s="220"/>
      <c r="BK24" s="220"/>
      <c r="BL24" s="220"/>
      <c r="BM24" s="220"/>
      <c r="BN24" s="220"/>
      <c r="BO24" s="220"/>
      <c r="BP24" s="220"/>
      <c r="BQ24" s="225">
        <v>18</v>
      </c>
      <c r="BR24" s="226"/>
      <c r="BS24" s="993"/>
      <c r="BT24" s="994"/>
      <c r="BU24" s="994"/>
      <c r="BV24" s="994"/>
      <c r="BW24" s="994"/>
      <c r="BX24" s="994"/>
      <c r="BY24" s="994"/>
      <c r="BZ24" s="994"/>
      <c r="CA24" s="994"/>
      <c r="CB24" s="994"/>
      <c r="CC24" s="994"/>
      <c r="CD24" s="994"/>
      <c r="CE24" s="994"/>
      <c r="CF24" s="994"/>
      <c r="CG24" s="1015"/>
      <c r="CH24" s="990"/>
      <c r="CI24" s="991"/>
      <c r="CJ24" s="991"/>
      <c r="CK24" s="991"/>
      <c r="CL24" s="992"/>
      <c r="CM24" s="990"/>
      <c r="CN24" s="991"/>
      <c r="CO24" s="991"/>
      <c r="CP24" s="991"/>
      <c r="CQ24" s="992"/>
      <c r="CR24" s="990"/>
      <c r="CS24" s="991"/>
      <c r="CT24" s="991"/>
      <c r="CU24" s="991"/>
      <c r="CV24" s="992"/>
      <c r="CW24" s="990"/>
      <c r="CX24" s="991"/>
      <c r="CY24" s="991"/>
      <c r="CZ24" s="991"/>
      <c r="DA24" s="992"/>
      <c r="DB24" s="990"/>
      <c r="DC24" s="991"/>
      <c r="DD24" s="991"/>
      <c r="DE24" s="991"/>
      <c r="DF24" s="992"/>
      <c r="DG24" s="990"/>
      <c r="DH24" s="991"/>
      <c r="DI24" s="991"/>
      <c r="DJ24" s="991"/>
      <c r="DK24" s="992"/>
      <c r="DL24" s="990"/>
      <c r="DM24" s="991"/>
      <c r="DN24" s="991"/>
      <c r="DO24" s="991"/>
      <c r="DP24" s="992"/>
      <c r="DQ24" s="990"/>
      <c r="DR24" s="991"/>
      <c r="DS24" s="991"/>
      <c r="DT24" s="991"/>
      <c r="DU24" s="992"/>
      <c r="DV24" s="993"/>
      <c r="DW24" s="994"/>
      <c r="DX24" s="994"/>
      <c r="DY24" s="994"/>
      <c r="DZ24" s="995"/>
      <c r="EA24" s="221"/>
    </row>
    <row r="25" spans="1:131" ht="26.25" customHeight="1" thickBot="1" x14ac:dyDescent="0.2">
      <c r="A25" s="1064" t="s">
        <v>378</v>
      </c>
      <c r="B25" s="1064"/>
      <c r="C25" s="1064"/>
      <c r="D25" s="1064"/>
      <c r="E25" s="1064"/>
      <c r="F25" s="1064"/>
      <c r="G25" s="1064"/>
      <c r="H25" s="1064"/>
      <c r="I25" s="1064"/>
      <c r="J25" s="1064"/>
      <c r="K25" s="1064"/>
      <c r="L25" s="1064"/>
      <c r="M25" s="1064"/>
      <c r="N25" s="1064"/>
      <c r="O25" s="1064"/>
      <c r="P25" s="1064"/>
      <c r="Q25" s="1064"/>
      <c r="R25" s="1064"/>
      <c r="S25" s="1064"/>
      <c r="T25" s="1064"/>
      <c r="U25" s="1064"/>
      <c r="V25" s="1064"/>
      <c r="W25" s="1064"/>
      <c r="X25" s="1064"/>
      <c r="Y25" s="1064"/>
      <c r="Z25" s="1064"/>
      <c r="AA25" s="1064"/>
      <c r="AB25" s="1064"/>
      <c r="AC25" s="1064"/>
      <c r="AD25" s="1064"/>
      <c r="AE25" s="1064"/>
      <c r="AF25" s="1064"/>
      <c r="AG25" s="1064"/>
      <c r="AH25" s="1064"/>
      <c r="AI25" s="1064"/>
      <c r="AJ25" s="1064"/>
      <c r="AK25" s="1064"/>
      <c r="AL25" s="1064"/>
      <c r="AM25" s="1064"/>
      <c r="AN25" s="1064"/>
      <c r="AO25" s="1064"/>
      <c r="AP25" s="1064"/>
      <c r="AQ25" s="1064"/>
      <c r="AR25" s="1064"/>
      <c r="AS25" s="1064"/>
      <c r="AT25" s="1064"/>
      <c r="AU25" s="1064"/>
      <c r="AV25" s="1064"/>
      <c r="AW25" s="1064"/>
      <c r="AX25" s="1064"/>
      <c r="AY25" s="1064"/>
      <c r="AZ25" s="1064"/>
      <c r="BA25" s="1064"/>
      <c r="BB25" s="1064"/>
      <c r="BC25" s="1064"/>
      <c r="BD25" s="1064"/>
      <c r="BE25" s="1064"/>
      <c r="BF25" s="1064"/>
      <c r="BG25" s="1064"/>
      <c r="BH25" s="1064"/>
      <c r="BI25" s="1064"/>
      <c r="BJ25" s="362"/>
      <c r="BK25" s="362"/>
      <c r="BL25" s="362"/>
      <c r="BM25" s="362"/>
      <c r="BN25" s="362"/>
      <c r="BO25" s="228"/>
      <c r="BP25" s="228"/>
      <c r="BQ25" s="225">
        <v>19</v>
      </c>
      <c r="BR25" s="226"/>
      <c r="BS25" s="993"/>
      <c r="BT25" s="994"/>
      <c r="BU25" s="994"/>
      <c r="BV25" s="994"/>
      <c r="BW25" s="994"/>
      <c r="BX25" s="994"/>
      <c r="BY25" s="994"/>
      <c r="BZ25" s="994"/>
      <c r="CA25" s="994"/>
      <c r="CB25" s="994"/>
      <c r="CC25" s="994"/>
      <c r="CD25" s="994"/>
      <c r="CE25" s="994"/>
      <c r="CF25" s="994"/>
      <c r="CG25" s="1015"/>
      <c r="CH25" s="990"/>
      <c r="CI25" s="991"/>
      <c r="CJ25" s="991"/>
      <c r="CK25" s="991"/>
      <c r="CL25" s="992"/>
      <c r="CM25" s="990"/>
      <c r="CN25" s="991"/>
      <c r="CO25" s="991"/>
      <c r="CP25" s="991"/>
      <c r="CQ25" s="992"/>
      <c r="CR25" s="990"/>
      <c r="CS25" s="991"/>
      <c r="CT25" s="991"/>
      <c r="CU25" s="991"/>
      <c r="CV25" s="992"/>
      <c r="CW25" s="990"/>
      <c r="CX25" s="991"/>
      <c r="CY25" s="991"/>
      <c r="CZ25" s="991"/>
      <c r="DA25" s="992"/>
      <c r="DB25" s="990"/>
      <c r="DC25" s="991"/>
      <c r="DD25" s="991"/>
      <c r="DE25" s="991"/>
      <c r="DF25" s="992"/>
      <c r="DG25" s="990"/>
      <c r="DH25" s="991"/>
      <c r="DI25" s="991"/>
      <c r="DJ25" s="991"/>
      <c r="DK25" s="992"/>
      <c r="DL25" s="990"/>
      <c r="DM25" s="991"/>
      <c r="DN25" s="991"/>
      <c r="DO25" s="991"/>
      <c r="DP25" s="992"/>
      <c r="DQ25" s="990"/>
      <c r="DR25" s="991"/>
      <c r="DS25" s="991"/>
      <c r="DT25" s="991"/>
      <c r="DU25" s="992"/>
      <c r="DV25" s="993"/>
      <c r="DW25" s="994"/>
      <c r="DX25" s="994"/>
      <c r="DY25" s="994"/>
      <c r="DZ25" s="995"/>
      <c r="EA25" s="218"/>
    </row>
    <row r="26" spans="1:131" ht="26.25" customHeight="1" x14ac:dyDescent="0.15">
      <c r="A26" s="996" t="s">
        <v>356</v>
      </c>
      <c r="B26" s="997"/>
      <c r="C26" s="997"/>
      <c r="D26" s="997"/>
      <c r="E26" s="997"/>
      <c r="F26" s="997"/>
      <c r="G26" s="997"/>
      <c r="H26" s="997"/>
      <c r="I26" s="997"/>
      <c r="J26" s="997"/>
      <c r="K26" s="997"/>
      <c r="L26" s="997"/>
      <c r="M26" s="997"/>
      <c r="N26" s="997"/>
      <c r="O26" s="997"/>
      <c r="P26" s="998"/>
      <c r="Q26" s="1002" t="s">
        <v>379</v>
      </c>
      <c r="R26" s="1003"/>
      <c r="S26" s="1003"/>
      <c r="T26" s="1003"/>
      <c r="U26" s="1004"/>
      <c r="V26" s="1002" t="s">
        <v>380</v>
      </c>
      <c r="W26" s="1003"/>
      <c r="X26" s="1003"/>
      <c r="Y26" s="1003"/>
      <c r="Z26" s="1004"/>
      <c r="AA26" s="1002" t="s">
        <v>381</v>
      </c>
      <c r="AB26" s="1003"/>
      <c r="AC26" s="1003"/>
      <c r="AD26" s="1003"/>
      <c r="AE26" s="1003"/>
      <c r="AF26" s="1060" t="s">
        <v>382</v>
      </c>
      <c r="AG26" s="1009"/>
      <c r="AH26" s="1009"/>
      <c r="AI26" s="1009"/>
      <c r="AJ26" s="1061"/>
      <c r="AK26" s="1003" t="s">
        <v>383</v>
      </c>
      <c r="AL26" s="1003"/>
      <c r="AM26" s="1003"/>
      <c r="AN26" s="1003"/>
      <c r="AO26" s="1004"/>
      <c r="AP26" s="1002" t="s">
        <v>384</v>
      </c>
      <c r="AQ26" s="1003"/>
      <c r="AR26" s="1003"/>
      <c r="AS26" s="1003"/>
      <c r="AT26" s="1004"/>
      <c r="AU26" s="1002" t="s">
        <v>385</v>
      </c>
      <c r="AV26" s="1003"/>
      <c r="AW26" s="1003"/>
      <c r="AX26" s="1003"/>
      <c r="AY26" s="1004"/>
      <c r="AZ26" s="1002" t="s">
        <v>386</v>
      </c>
      <c r="BA26" s="1003"/>
      <c r="BB26" s="1003"/>
      <c r="BC26" s="1003"/>
      <c r="BD26" s="1004"/>
      <c r="BE26" s="1002" t="s">
        <v>363</v>
      </c>
      <c r="BF26" s="1003"/>
      <c r="BG26" s="1003"/>
      <c r="BH26" s="1003"/>
      <c r="BI26" s="1016"/>
      <c r="BJ26" s="362"/>
      <c r="BK26" s="362"/>
      <c r="BL26" s="362"/>
      <c r="BM26" s="362"/>
      <c r="BN26" s="362"/>
      <c r="BO26" s="228"/>
      <c r="BP26" s="228"/>
      <c r="BQ26" s="225">
        <v>20</v>
      </c>
      <c r="BR26" s="226"/>
      <c r="BS26" s="993"/>
      <c r="BT26" s="994"/>
      <c r="BU26" s="994"/>
      <c r="BV26" s="994"/>
      <c r="BW26" s="994"/>
      <c r="BX26" s="994"/>
      <c r="BY26" s="994"/>
      <c r="BZ26" s="994"/>
      <c r="CA26" s="994"/>
      <c r="CB26" s="994"/>
      <c r="CC26" s="994"/>
      <c r="CD26" s="994"/>
      <c r="CE26" s="994"/>
      <c r="CF26" s="994"/>
      <c r="CG26" s="1015"/>
      <c r="CH26" s="990"/>
      <c r="CI26" s="991"/>
      <c r="CJ26" s="991"/>
      <c r="CK26" s="991"/>
      <c r="CL26" s="992"/>
      <c r="CM26" s="990"/>
      <c r="CN26" s="991"/>
      <c r="CO26" s="991"/>
      <c r="CP26" s="991"/>
      <c r="CQ26" s="992"/>
      <c r="CR26" s="990"/>
      <c r="CS26" s="991"/>
      <c r="CT26" s="991"/>
      <c r="CU26" s="991"/>
      <c r="CV26" s="992"/>
      <c r="CW26" s="990"/>
      <c r="CX26" s="991"/>
      <c r="CY26" s="991"/>
      <c r="CZ26" s="991"/>
      <c r="DA26" s="992"/>
      <c r="DB26" s="990"/>
      <c r="DC26" s="991"/>
      <c r="DD26" s="991"/>
      <c r="DE26" s="991"/>
      <c r="DF26" s="992"/>
      <c r="DG26" s="990"/>
      <c r="DH26" s="991"/>
      <c r="DI26" s="991"/>
      <c r="DJ26" s="991"/>
      <c r="DK26" s="992"/>
      <c r="DL26" s="990"/>
      <c r="DM26" s="991"/>
      <c r="DN26" s="991"/>
      <c r="DO26" s="991"/>
      <c r="DP26" s="992"/>
      <c r="DQ26" s="990"/>
      <c r="DR26" s="991"/>
      <c r="DS26" s="991"/>
      <c r="DT26" s="991"/>
      <c r="DU26" s="992"/>
      <c r="DV26" s="993"/>
      <c r="DW26" s="994"/>
      <c r="DX26" s="994"/>
      <c r="DY26" s="994"/>
      <c r="DZ26" s="995"/>
      <c r="EA26" s="218"/>
    </row>
    <row r="27" spans="1:131" ht="26.25" customHeight="1" thickBot="1" x14ac:dyDescent="0.2">
      <c r="A27" s="999"/>
      <c r="B27" s="1000"/>
      <c r="C27" s="1000"/>
      <c r="D27" s="1000"/>
      <c r="E27" s="1000"/>
      <c r="F27" s="1000"/>
      <c r="G27" s="1000"/>
      <c r="H27" s="1000"/>
      <c r="I27" s="1000"/>
      <c r="J27" s="1000"/>
      <c r="K27" s="1000"/>
      <c r="L27" s="1000"/>
      <c r="M27" s="1000"/>
      <c r="N27" s="1000"/>
      <c r="O27" s="1000"/>
      <c r="P27" s="1001"/>
      <c r="Q27" s="1005"/>
      <c r="R27" s="1006"/>
      <c r="S27" s="1006"/>
      <c r="T27" s="1006"/>
      <c r="U27" s="1007"/>
      <c r="V27" s="1005"/>
      <c r="W27" s="1006"/>
      <c r="X27" s="1006"/>
      <c r="Y27" s="1006"/>
      <c r="Z27" s="1007"/>
      <c r="AA27" s="1005"/>
      <c r="AB27" s="1006"/>
      <c r="AC27" s="1006"/>
      <c r="AD27" s="1006"/>
      <c r="AE27" s="1006"/>
      <c r="AF27" s="1062"/>
      <c r="AG27" s="1012"/>
      <c r="AH27" s="1012"/>
      <c r="AI27" s="1012"/>
      <c r="AJ27" s="1063"/>
      <c r="AK27" s="1006"/>
      <c r="AL27" s="1006"/>
      <c r="AM27" s="1006"/>
      <c r="AN27" s="1006"/>
      <c r="AO27" s="1007"/>
      <c r="AP27" s="1005"/>
      <c r="AQ27" s="1006"/>
      <c r="AR27" s="1006"/>
      <c r="AS27" s="1006"/>
      <c r="AT27" s="1007"/>
      <c r="AU27" s="1005"/>
      <c r="AV27" s="1006"/>
      <c r="AW27" s="1006"/>
      <c r="AX27" s="1006"/>
      <c r="AY27" s="1007"/>
      <c r="AZ27" s="1005"/>
      <c r="BA27" s="1006"/>
      <c r="BB27" s="1006"/>
      <c r="BC27" s="1006"/>
      <c r="BD27" s="1007"/>
      <c r="BE27" s="1005"/>
      <c r="BF27" s="1006"/>
      <c r="BG27" s="1006"/>
      <c r="BH27" s="1006"/>
      <c r="BI27" s="1017"/>
      <c r="BJ27" s="362"/>
      <c r="BK27" s="362"/>
      <c r="BL27" s="362"/>
      <c r="BM27" s="362"/>
      <c r="BN27" s="362"/>
      <c r="BO27" s="228"/>
      <c r="BP27" s="228"/>
      <c r="BQ27" s="225">
        <v>21</v>
      </c>
      <c r="BR27" s="226"/>
      <c r="BS27" s="993"/>
      <c r="BT27" s="994"/>
      <c r="BU27" s="994"/>
      <c r="BV27" s="994"/>
      <c r="BW27" s="994"/>
      <c r="BX27" s="994"/>
      <c r="BY27" s="994"/>
      <c r="BZ27" s="994"/>
      <c r="CA27" s="994"/>
      <c r="CB27" s="994"/>
      <c r="CC27" s="994"/>
      <c r="CD27" s="994"/>
      <c r="CE27" s="994"/>
      <c r="CF27" s="994"/>
      <c r="CG27" s="1015"/>
      <c r="CH27" s="990"/>
      <c r="CI27" s="991"/>
      <c r="CJ27" s="991"/>
      <c r="CK27" s="991"/>
      <c r="CL27" s="992"/>
      <c r="CM27" s="990"/>
      <c r="CN27" s="991"/>
      <c r="CO27" s="991"/>
      <c r="CP27" s="991"/>
      <c r="CQ27" s="992"/>
      <c r="CR27" s="990"/>
      <c r="CS27" s="991"/>
      <c r="CT27" s="991"/>
      <c r="CU27" s="991"/>
      <c r="CV27" s="992"/>
      <c r="CW27" s="990"/>
      <c r="CX27" s="991"/>
      <c r="CY27" s="991"/>
      <c r="CZ27" s="991"/>
      <c r="DA27" s="992"/>
      <c r="DB27" s="990"/>
      <c r="DC27" s="991"/>
      <c r="DD27" s="991"/>
      <c r="DE27" s="991"/>
      <c r="DF27" s="992"/>
      <c r="DG27" s="990"/>
      <c r="DH27" s="991"/>
      <c r="DI27" s="991"/>
      <c r="DJ27" s="991"/>
      <c r="DK27" s="992"/>
      <c r="DL27" s="990"/>
      <c r="DM27" s="991"/>
      <c r="DN27" s="991"/>
      <c r="DO27" s="991"/>
      <c r="DP27" s="992"/>
      <c r="DQ27" s="990"/>
      <c r="DR27" s="991"/>
      <c r="DS27" s="991"/>
      <c r="DT27" s="991"/>
      <c r="DU27" s="992"/>
      <c r="DV27" s="993"/>
      <c r="DW27" s="994"/>
      <c r="DX27" s="994"/>
      <c r="DY27" s="994"/>
      <c r="DZ27" s="995"/>
      <c r="EA27" s="218"/>
    </row>
    <row r="28" spans="1:131" ht="26.25" customHeight="1" thickTop="1" x14ac:dyDescent="0.15">
      <c r="A28" s="229">
        <v>1</v>
      </c>
      <c r="B28" s="1050" t="s">
        <v>387</v>
      </c>
      <c r="C28" s="1051"/>
      <c r="D28" s="1051"/>
      <c r="E28" s="1051"/>
      <c r="F28" s="1051"/>
      <c r="G28" s="1051"/>
      <c r="H28" s="1051"/>
      <c r="I28" s="1051"/>
      <c r="J28" s="1051"/>
      <c r="K28" s="1051"/>
      <c r="L28" s="1051"/>
      <c r="M28" s="1051"/>
      <c r="N28" s="1051"/>
      <c r="O28" s="1051"/>
      <c r="P28" s="1052"/>
      <c r="Q28" s="1053">
        <v>6997</v>
      </c>
      <c r="R28" s="1054"/>
      <c r="S28" s="1054"/>
      <c r="T28" s="1054"/>
      <c r="U28" s="1055"/>
      <c r="V28" s="1056">
        <v>6448</v>
      </c>
      <c r="W28" s="1056"/>
      <c r="X28" s="1056"/>
      <c r="Y28" s="1056"/>
      <c r="Z28" s="1056"/>
      <c r="AA28" s="1056">
        <v>549</v>
      </c>
      <c r="AB28" s="1056"/>
      <c r="AC28" s="1056"/>
      <c r="AD28" s="1056"/>
      <c r="AE28" s="1057"/>
      <c r="AF28" s="1058">
        <v>549</v>
      </c>
      <c r="AG28" s="1056"/>
      <c r="AH28" s="1056"/>
      <c r="AI28" s="1056"/>
      <c r="AJ28" s="1059"/>
      <c r="AK28" s="1045">
        <v>517</v>
      </c>
      <c r="AL28" s="1046"/>
      <c r="AM28" s="1046"/>
      <c r="AN28" s="1046"/>
      <c r="AO28" s="1046"/>
      <c r="AP28" s="1046" t="s">
        <v>558</v>
      </c>
      <c r="AQ28" s="1046"/>
      <c r="AR28" s="1046"/>
      <c r="AS28" s="1046"/>
      <c r="AT28" s="1046"/>
      <c r="AU28" s="1046" t="s">
        <v>558</v>
      </c>
      <c r="AV28" s="1046"/>
      <c r="AW28" s="1046"/>
      <c r="AX28" s="1046"/>
      <c r="AY28" s="1046"/>
      <c r="AZ28" s="1047" t="s">
        <v>558</v>
      </c>
      <c r="BA28" s="1047"/>
      <c r="BB28" s="1047"/>
      <c r="BC28" s="1047"/>
      <c r="BD28" s="1047"/>
      <c r="BE28" s="1048"/>
      <c r="BF28" s="1048"/>
      <c r="BG28" s="1048"/>
      <c r="BH28" s="1048"/>
      <c r="BI28" s="1049"/>
      <c r="BJ28" s="362"/>
      <c r="BK28" s="362"/>
      <c r="BL28" s="362"/>
      <c r="BM28" s="362"/>
      <c r="BN28" s="362"/>
      <c r="BO28" s="228"/>
      <c r="BP28" s="228"/>
      <c r="BQ28" s="225">
        <v>22</v>
      </c>
      <c r="BR28" s="226"/>
      <c r="BS28" s="993"/>
      <c r="BT28" s="994"/>
      <c r="BU28" s="994"/>
      <c r="BV28" s="994"/>
      <c r="BW28" s="994"/>
      <c r="BX28" s="994"/>
      <c r="BY28" s="994"/>
      <c r="BZ28" s="994"/>
      <c r="CA28" s="994"/>
      <c r="CB28" s="994"/>
      <c r="CC28" s="994"/>
      <c r="CD28" s="994"/>
      <c r="CE28" s="994"/>
      <c r="CF28" s="994"/>
      <c r="CG28" s="1015"/>
      <c r="CH28" s="990"/>
      <c r="CI28" s="991"/>
      <c r="CJ28" s="991"/>
      <c r="CK28" s="991"/>
      <c r="CL28" s="992"/>
      <c r="CM28" s="990"/>
      <c r="CN28" s="991"/>
      <c r="CO28" s="991"/>
      <c r="CP28" s="991"/>
      <c r="CQ28" s="992"/>
      <c r="CR28" s="990"/>
      <c r="CS28" s="991"/>
      <c r="CT28" s="991"/>
      <c r="CU28" s="991"/>
      <c r="CV28" s="992"/>
      <c r="CW28" s="990"/>
      <c r="CX28" s="991"/>
      <c r="CY28" s="991"/>
      <c r="CZ28" s="991"/>
      <c r="DA28" s="992"/>
      <c r="DB28" s="990"/>
      <c r="DC28" s="991"/>
      <c r="DD28" s="991"/>
      <c r="DE28" s="991"/>
      <c r="DF28" s="992"/>
      <c r="DG28" s="990"/>
      <c r="DH28" s="991"/>
      <c r="DI28" s="991"/>
      <c r="DJ28" s="991"/>
      <c r="DK28" s="992"/>
      <c r="DL28" s="990"/>
      <c r="DM28" s="991"/>
      <c r="DN28" s="991"/>
      <c r="DO28" s="991"/>
      <c r="DP28" s="992"/>
      <c r="DQ28" s="990"/>
      <c r="DR28" s="991"/>
      <c r="DS28" s="991"/>
      <c r="DT28" s="991"/>
      <c r="DU28" s="992"/>
      <c r="DV28" s="993"/>
      <c r="DW28" s="994"/>
      <c r="DX28" s="994"/>
      <c r="DY28" s="994"/>
      <c r="DZ28" s="995"/>
      <c r="EA28" s="218"/>
    </row>
    <row r="29" spans="1:131" ht="26.25" customHeight="1" x14ac:dyDescent="0.15">
      <c r="A29" s="229">
        <v>2</v>
      </c>
      <c r="B29" s="1031" t="s">
        <v>388</v>
      </c>
      <c r="C29" s="1032"/>
      <c r="D29" s="1032"/>
      <c r="E29" s="1032"/>
      <c r="F29" s="1032"/>
      <c r="G29" s="1032"/>
      <c r="H29" s="1032"/>
      <c r="I29" s="1032"/>
      <c r="J29" s="1032"/>
      <c r="K29" s="1032"/>
      <c r="L29" s="1032"/>
      <c r="M29" s="1032"/>
      <c r="N29" s="1032"/>
      <c r="O29" s="1032"/>
      <c r="P29" s="1033"/>
      <c r="Q29" s="1043">
        <v>390</v>
      </c>
      <c r="R29" s="1037"/>
      <c r="S29" s="1037"/>
      <c r="T29" s="1037"/>
      <c r="U29" s="1044"/>
      <c r="V29" s="1040">
        <v>276</v>
      </c>
      <c r="W29" s="1040"/>
      <c r="X29" s="1040"/>
      <c r="Y29" s="1040"/>
      <c r="Z29" s="1040"/>
      <c r="AA29" s="1040">
        <v>114</v>
      </c>
      <c r="AB29" s="1040"/>
      <c r="AC29" s="1040"/>
      <c r="AD29" s="1040"/>
      <c r="AE29" s="1041"/>
      <c r="AF29" s="1036">
        <v>114</v>
      </c>
      <c r="AG29" s="1037"/>
      <c r="AH29" s="1037"/>
      <c r="AI29" s="1037"/>
      <c r="AJ29" s="1038"/>
      <c r="AK29" s="980">
        <v>74</v>
      </c>
      <c r="AL29" s="971"/>
      <c r="AM29" s="971"/>
      <c r="AN29" s="971"/>
      <c r="AO29" s="971"/>
      <c r="AP29" s="971">
        <v>100</v>
      </c>
      <c r="AQ29" s="971"/>
      <c r="AR29" s="971"/>
      <c r="AS29" s="971"/>
      <c r="AT29" s="971"/>
      <c r="AU29" s="971">
        <v>26</v>
      </c>
      <c r="AV29" s="971"/>
      <c r="AW29" s="971"/>
      <c r="AX29" s="971"/>
      <c r="AY29" s="971"/>
      <c r="AZ29" s="1042" t="s">
        <v>558</v>
      </c>
      <c r="BA29" s="1042"/>
      <c r="BB29" s="1042"/>
      <c r="BC29" s="1042"/>
      <c r="BD29" s="1042"/>
      <c r="BE29" s="972"/>
      <c r="BF29" s="972"/>
      <c r="BG29" s="972"/>
      <c r="BH29" s="972"/>
      <c r="BI29" s="973"/>
      <c r="BJ29" s="362"/>
      <c r="BK29" s="362"/>
      <c r="BL29" s="362"/>
      <c r="BM29" s="362"/>
      <c r="BN29" s="362"/>
      <c r="BO29" s="228"/>
      <c r="BP29" s="228"/>
      <c r="BQ29" s="225">
        <v>23</v>
      </c>
      <c r="BR29" s="226"/>
      <c r="BS29" s="993"/>
      <c r="BT29" s="994"/>
      <c r="BU29" s="994"/>
      <c r="BV29" s="994"/>
      <c r="BW29" s="994"/>
      <c r="BX29" s="994"/>
      <c r="BY29" s="994"/>
      <c r="BZ29" s="994"/>
      <c r="CA29" s="994"/>
      <c r="CB29" s="994"/>
      <c r="CC29" s="994"/>
      <c r="CD29" s="994"/>
      <c r="CE29" s="994"/>
      <c r="CF29" s="994"/>
      <c r="CG29" s="1015"/>
      <c r="CH29" s="990"/>
      <c r="CI29" s="991"/>
      <c r="CJ29" s="991"/>
      <c r="CK29" s="991"/>
      <c r="CL29" s="992"/>
      <c r="CM29" s="990"/>
      <c r="CN29" s="991"/>
      <c r="CO29" s="991"/>
      <c r="CP29" s="991"/>
      <c r="CQ29" s="992"/>
      <c r="CR29" s="990"/>
      <c r="CS29" s="991"/>
      <c r="CT29" s="991"/>
      <c r="CU29" s="991"/>
      <c r="CV29" s="992"/>
      <c r="CW29" s="990"/>
      <c r="CX29" s="991"/>
      <c r="CY29" s="991"/>
      <c r="CZ29" s="991"/>
      <c r="DA29" s="992"/>
      <c r="DB29" s="990"/>
      <c r="DC29" s="991"/>
      <c r="DD29" s="991"/>
      <c r="DE29" s="991"/>
      <c r="DF29" s="992"/>
      <c r="DG29" s="990"/>
      <c r="DH29" s="991"/>
      <c r="DI29" s="991"/>
      <c r="DJ29" s="991"/>
      <c r="DK29" s="992"/>
      <c r="DL29" s="990"/>
      <c r="DM29" s="991"/>
      <c r="DN29" s="991"/>
      <c r="DO29" s="991"/>
      <c r="DP29" s="992"/>
      <c r="DQ29" s="990"/>
      <c r="DR29" s="991"/>
      <c r="DS29" s="991"/>
      <c r="DT29" s="991"/>
      <c r="DU29" s="992"/>
      <c r="DV29" s="993"/>
      <c r="DW29" s="994"/>
      <c r="DX29" s="994"/>
      <c r="DY29" s="994"/>
      <c r="DZ29" s="995"/>
      <c r="EA29" s="218"/>
    </row>
    <row r="30" spans="1:131" ht="26.25" customHeight="1" x14ac:dyDescent="0.15">
      <c r="A30" s="229">
        <v>3</v>
      </c>
      <c r="B30" s="1031" t="s">
        <v>389</v>
      </c>
      <c r="C30" s="1032"/>
      <c r="D30" s="1032"/>
      <c r="E30" s="1032"/>
      <c r="F30" s="1032"/>
      <c r="G30" s="1032"/>
      <c r="H30" s="1032"/>
      <c r="I30" s="1032"/>
      <c r="J30" s="1032"/>
      <c r="K30" s="1032"/>
      <c r="L30" s="1032"/>
      <c r="M30" s="1032"/>
      <c r="N30" s="1032"/>
      <c r="O30" s="1032"/>
      <c r="P30" s="1033"/>
      <c r="Q30" s="1043">
        <v>9355</v>
      </c>
      <c r="R30" s="1037"/>
      <c r="S30" s="1037"/>
      <c r="T30" s="1037"/>
      <c r="U30" s="1044"/>
      <c r="V30" s="1040">
        <v>8979</v>
      </c>
      <c r="W30" s="1040"/>
      <c r="X30" s="1040"/>
      <c r="Y30" s="1040"/>
      <c r="Z30" s="1040"/>
      <c r="AA30" s="1040">
        <v>375</v>
      </c>
      <c r="AB30" s="1040"/>
      <c r="AC30" s="1040"/>
      <c r="AD30" s="1040"/>
      <c r="AE30" s="1041"/>
      <c r="AF30" s="1036">
        <v>375</v>
      </c>
      <c r="AG30" s="1037"/>
      <c r="AH30" s="1037"/>
      <c r="AI30" s="1037"/>
      <c r="AJ30" s="1038"/>
      <c r="AK30" s="980">
        <v>1340</v>
      </c>
      <c r="AL30" s="971"/>
      <c r="AM30" s="971"/>
      <c r="AN30" s="971"/>
      <c r="AO30" s="971"/>
      <c r="AP30" s="971" t="s">
        <v>558</v>
      </c>
      <c r="AQ30" s="971"/>
      <c r="AR30" s="971"/>
      <c r="AS30" s="971"/>
      <c r="AT30" s="971"/>
      <c r="AU30" s="971" t="s">
        <v>558</v>
      </c>
      <c r="AV30" s="971"/>
      <c r="AW30" s="971"/>
      <c r="AX30" s="971"/>
      <c r="AY30" s="971"/>
      <c r="AZ30" s="1042" t="s">
        <v>558</v>
      </c>
      <c r="BA30" s="1042"/>
      <c r="BB30" s="1042"/>
      <c r="BC30" s="1042"/>
      <c r="BD30" s="1042"/>
      <c r="BE30" s="972"/>
      <c r="BF30" s="972"/>
      <c r="BG30" s="972"/>
      <c r="BH30" s="972"/>
      <c r="BI30" s="973"/>
      <c r="BJ30" s="362"/>
      <c r="BK30" s="362"/>
      <c r="BL30" s="362"/>
      <c r="BM30" s="362"/>
      <c r="BN30" s="362"/>
      <c r="BO30" s="228"/>
      <c r="BP30" s="228"/>
      <c r="BQ30" s="225">
        <v>24</v>
      </c>
      <c r="BR30" s="226"/>
      <c r="BS30" s="993"/>
      <c r="BT30" s="994"/>
      <c r="BU30" s="994"/>
      <c r="BV30" s="994"/>
      <c r="BW30" s="994"/>
      <c r="BX30" s="994"/>
      <c r="BY30" s="994"/>
      <c r="BZ30" s="994"/>
      <c r="CA30" s="994"/>
      <c r="CB30" s="994"/>
      <c r="CC30" s="994"/>
      <c r="CD30" s="994"/>
      <c r="CE30" s="994"/>
      <c r="CF30" s="994"/>
      <c r="CG30" s="1015"/>
      <c r="CH30" s="990"/>
      <c r="CI30" s="991"/>
      <c r="CJ30" s="991"/>
      <c r="CK30" s="991"/>
      <c r="CL30" s="992"/>
      <c r="CM30" s="990"/>
      <c r="CN30" s="991"/>
      <c r="CO30" s="991"/>
      <c r="CP30" s="991"/>
      <c r="CQ30" s="992"/>
      <c r="CR30" s="990"/>
      <c r="CS30" s="991"/>
      <c r="CT30" s="991"/>
      <c r="CU30" s="991"/>
      <c r="CV30" s="992"/>
      <c r="CW30" s="990"/>
      <c r="CX30" s="991"/>
      <c r="CY30" s="991"/>
      <c r="CZ30" s="991"/>
      <c r="DA30" s="992"/>
      <c r="DB30" s="990"/>
      <c r="DC30" s="991"/>
      <c r="DD30" s="991"/>
      <c r="DE30" s="991"/>
      <c r="DF30" s="992"/>
      <c r="DG30" s="990"/>
      <c r="DH30" s="991"/>
      <c r="DI30" s="991"/>
      <c r="DJ30" s="991"/>
      <c r="DK30" s="992"/>
      <c r="DL30" s="990"/>
      <c r="DM30" s="991"/>
      <c r="DN30" s="991"/>
      <c r="DO30" s="991"/>
      <c r="DP30" s="992"/>
      <c r="DQ30" s="990"/>
      <c r="DR30" s="991"/>
      <c r="DS30" s="991"/>
      <c r="DT30" s="991"/>
      <c r="DU30" s="992"/>
      <c r="DV30" s="993"/>
      <c r="DW30" s="994"/>
      <c r="DX30" s="994"/>
      <c r="DY30" s="994"/>
      <c r="DZ30" s="995"/>
      <c r="EA30" s="218"/>
    </row>
    <row r="31" spans="1:131" ht="26.25" customHeight="1" x14ac:dyDescent="0.15">
      <c r="A31" s="229">
        <v>4</v>
      </c>
      <c r="B31" s="1031" t="s">
        <v>390</v>
      </c>
      <c r="C31" s="1032"/>
      <c r="D31" s="1032"/>
      <c r="E31" s="1032"/>
      <c r="F31" s="1032"/>
      <c r="G31" s="1032"/>
      <c r="H31" s="1032"/>
      <c r="I31" s="1032"/>
      <c r="J31" s="1032"/>
      <c r="K31" s="1032"/>
      <c r="L31" s="1032"/>
      <c r="M31" s="1032"/>
      <c r="N31" s="1032"/>
      <c r="O31" s="1032"/>
      <c r="P31" s="1033"/>
      <c r="Q31" s="1043">
        <v>1398</v>
      </c>
      <c r="R31" s="1037"/>
      <c r="S31" s="1037"/>
      <c r="T31" s="1037"/>
      <c r="U31" s="1044"/>
      <c r="V31" s="1040">
        <v>1358</v>
      </c>
      <c r="W31" s="1040"/>
      <c r="X31" s="1040"/>
      <c r="Y31" s="1040"/>
      <c r="Z31" s="1040"/>
      <c r="AA31" s="1040">
        <v>40</v>
      </c>
      <c r="AB31" s="1040"/>
      <c r="AC31" s="1040"/>
      <c r="AD31" s="1040"/>
      <c r="AE31" s="1041"/>
      <c r="AF31" s="1036">
        <v>40</v>
      </c>
      <c r="AG31" s="1037"/>
      <c r="AH31" s="1037"/>
      <c r="AI31" s="1037"/>
      <c r="AJ31" s="1038"/>
      <c r="AK31" s="980">
        <v>292</v>
      </c>
      <c r="AL31" s="971"/>
      <c r="AM31" s="971"/>
      <c r="AN31" s="971"/>
      <c r="AO31" s="971"/>
      <c r="AP31" s="971" t="s">
        <v>558</v>
      </c>
      <c r="AQ31" s="971"/>
      <c r="AR31" s="971"/>
      <c r="AS31" s="971"/>
      <c r="AT31" s="971"/>
      <c r="AU31" s="971" t="s">
        <v>558</v>
      </c>
      <c r="AV31" s="971"/>
      <c r="AW31" s="971"/>
      <c r="AX31" s="971"/>
      <c r="AY31" s="971"/>
      <c r="AZ31" s="1042" t="s">
        <v>558</v>
      </c>
      <c r="BA31" s="1042"/>
      <c r="BB31" s="1042"/>
      <c r="BC31" s="1042"/>
      <c r="BD31" s="1042"/>
      <c r="BE31" s="972"/>
      <c r="BF31" s="972"/>
      <c r="BG31" s="972"/>
      <c r="BH31" s="972"/>
      <c r="BI31" s="973"/>
      <c r="BJ31" s="362"/>
      <c r="BK31" s="362"/>
      <c r="BL31" s="362"/>
      <c r="BM31" s="362"/>
      <c r="BN31" s="362"/>
      <c r="BO31" s="228"/>
      <c r="BP31" s="228"/>
      <c r="BQ31" s="225">
        <v>25</v>
      </c>
      <c r="BR31" s="226"/>
      <c r="BS31" s="993"/>
      <c r="BT31" s="994"/>
      <c r="BU31" s="994"/>
      <c r="BV31" s="994"/>
      <c r="BW31" s="994"/>
      <c r="BX31" s="994"/>
      <c r="BY31" s="994"/>
      <c r="BZ31" s="994"/>
      <c r="CA31" s="994"/>
      <c r="CB31" s="994"/>
      <c r="CC31" s="994"/>
      <c r="CD31" s="994"/>
      <c r="CE31" s="994"/>
      <c r="CF31" s="994"/>
      <c r="CG31" s="1015"/>
      <c r="CH31" s="990"/>
      <c r="CI31" s="991"/>
      <c r="CJ31" s="991"/>
      <c r="CK31" s="991"/>
      <c r="CL31" s="992"/>
      <c r="CM31" s="990"/>
      <c r="CN31" s="991"/>
      <c r="CO31" s="991"/>
      <c r="CP31" s="991"/>
      <c r="CQ31" s="992"/>
      <c r="CR31" s="990"/>
      <c r="CS31" s="991"/>
      <c r="CT31" s="991"/>
      <c r="CU31" s="991"/>
      <c r="CV31" s="992"/>
      <c r="CW31" s="990"/>
      <c r="CX31" s="991"/>
      <c r="CY31" s="991"/>
      <c r="CZ31" s="991"/>
      <c r="DA31" s="992"/>
      <c r="DB31" s="990"/>
      <c r="DC31" s="991"/>
      <c r="DD31" s="991"/>
      <c r="DE31" s="991"/>
      <c r="DF31" s="992"/>
      <c r="DG31" s="990"/>
      <c r="DH31" s="991"/>
      <c r="DI31" s="991"/>
      <c r="DJ31" s="991"/>
      <c r="DK31" s="992"/>
      <c r="DL31" s="990"/>
      <c r="DM31" s="991"/>
      <c r="DN31" s="991"/>
      <c r="DO31" s="991"/>
      <c r="DP31" s="992"/>
      <c r="DQ31" s="990"/>
      <c r="DR31" s="991"/>
      <c r="DS31" s="991"/>
      <c r="DT31" s="991"/>
      <c r="DU31" s="992"/>
      <c r="DV31" s="993"/>
      <c r="DW31" s="994"/>
      <c r="DX31" s="994"/>
      <c r="DY31" s="994"/>
      <c r="DZ31" s="995"/>
      <c r="EA31" s="218"/>
    </row>
    <row r="32" spans="1:131" ht="26.25" customHeight="1" x14ac:dyDescent="0.15">
      <c r="A32" s="229">
        <v>5</v>
      </c>
      <c r="B32" s="1031" t="s">
        <v>391</v>
      </c>
      <c r="C32" s="1032"/>
      <c r="D32" s="1032"/>
      <c r="E32" s="1032"/>
      <c r="F32" s="1032"/>
      <c r="G32" s="1032"/>
      <c r="H32" s="1032"/>
      <c r="I32" s="1032"/>
      <c r="J32" s="1032"/>
      <c r="K32" s="1032"/>
      <c r="L32" s="1032"/>
      <c r="M32" s="1032"/>
      <c r="N32" s="1032"/>
      <c r="O32" s="1032"/>
      <c r="P32" s="1033"/>
      <c r="Q32" s="1043">
        <v>152</v>
      </c>
      <c r="R32" s="1037"/>
      <c r="S32" s="1037"/>
      <c r="T32" s="1037"/>
      <c r="U32" s="1044"/>
      <c r="V32" s="1040">
        <v>19</v>
      </c>
      <c r="W32" s="1040"/>
      <c r="X32" s="1040"/>
      <c r="Y32" s="1040"/>
      <c r="Z32" s="1040"/>
      <c r="AA32" s="1040">
        <v>133</v>
      </c>
      <c r="AB32" s="1040"/>
      <c r="AC32" s="1040"/>
      <c r="AD32" s="1040"/>
      <c r="AE32" s="1041"/>
      <c r="AF32" s="1036">
        <v>133</v>
      </c>
      <c r="AG32" s="1037"/>
      <c r="AH32" s="1037"/>
      <c r="AI32" s="1037"/>
      <c r="AJ32" s="1038"/>
      <c r="AK32" s="980" t="s">
        <v>558</v>
      </c>
      <c r="AL32" s="971"/>
      <c r="AM32" s="971"/>
      <c r="AN32" s="971"/>
      <c r="AO32" s="971"/>
      <c r="AP32" s="971" t="s">
        <v>558</v>
      </c>
      <c r="AQ32" s="971"/>
      <c r="AR32" s="971"/>
      <c r="AS32" s="971"/>
      <c r="AT32" s="971"/>
      <c r="AU32" s="971" t="s">
        <v>558</v>
      </c>
      <c r="AV32" s="971"/>
      <c r="AW32" s="971"/>
      <c r="AX32" s="971"/>
      <c r="AY32" s="971"/>
      <c r="AZ32" s="1042" t="s">
        <v>558</v>
      </c>
      <c r="BA32" s="1042"/>
      <c r="BB32" s="1042"/>
      <c r="BC32" s="1042"/>
      <c r="BD32" s="1042"/>
      <c r="BE32" s="972"/>
      <c r="BF32" s="972"/>
      <c r="BG32" s="972"/>
      <c r="BH32" s="972"/>
      <c r="BI32" s="973"/>
      <c r="BJ32" s="362"/>
      <c r="BK32" s="362"/>
      <c r="BL32" s="362"/>
      <c r="BM32" s="362"/>
      <c r="BN32" s="362"/>
      <c r="BO32" s="228"/>
      <c r="BP32" s="228"/>
      <c r="BQ32" s="225">
        <v>26</v>
      </c>
      <c r="BR32" s="226"/>
      <c r="BS32" s="993"/>
      <c r="BT32" s="994"/>
      <c r="BU32" s="994"/>
      <c r="BV32" s="994"/>
      <c r="BW32" s="994"/>
      <c r="BX32" s="994"/>
      <c r="BY32" s="994"/>
      <c r="BZ32" s="994"/>
      <c r="CA32" s="994"/>
      <c r="CB32" s="994"/>
      <c r="CC32" s="994"/>
      <c r="CD32" s="994"/>
      <c r="CE32" s="994"/>
      <c r="CF32" s="994"/>
      <c r="CG32" s="1015"/>
      <c r="CH32" s="990"/>
      <c r="CI32" s="991"/>
      <c r="CJ32" s="991"/>
      <c r="CK32" s="991"/>
      <c r="CL32" s="992"/>
      <c r="CM32" s="990"/>
      <c r="CN32" s="991"/>
      <c r="CO32" s="991"/>
      <c r="CP32" s="991"/>
      <c r="CQ32" s="992"/>
      <c r="CR32" s="990"/>
      <c r="CS32" s="991"/>
      <c r="CT32" s="991"/>
      <c r="CU32" s="991"/>
      <c r="CV32" s="992"/>
      <c r="CW32" s="990"/>
      <c r="CX32" s="991"/>
      <c r="CY32" s="991"/>
      <c r="CZ32" s="991"/>
      <c r="DA32" s="992"/>
      <c r="DB32" s="990"/>
      <c r="DC32" s="991"/>
      <c r="DD32" s="991"/>
      <c r="DE32" s="991"/>
      <c r="DF32" s="992"/>
      <c r="DG32" s="990"/>
      <c r="DH32" s="991"/>
      <c r="DI32" s="991"/>
      <c r="DJ32" s="991"/>
      <c r="DK32" s="992"/>
      <c r="DL32" s="990"/>
      <c r="DM32" s="991"/>
      <c r="DN32" s="991"/>
      <c r="DO32" s="991"/>
      <c r="DP32" s="992"/>
      <c r="DQ32" s="990"/>
      <c r="DR32" s="991"/>
      <c r="DS32" s="991"/>
      <c r="DT32" s="991"/>
      <c r="DU32" s="992"/>
      <c r="DV32" s="993"/>
      <c r="DW32" s="994"/>
      <c r="DX32" s="994"/>
      <c r="DY32" s="994"/>
      <c r="DZ32" s="995"/>
      <c r="EA32" s="218"/>
    </row>
    <row r="33" spans="1:131" ht="26.25" customHeight="1" x14ac:dyDescent="0.15">
      <c r="A33" s="229">
        <v>6</v>
      </c>
      <c r="B33" s="1031" t="s">
        <v>392</v>
      </c>
      <c r="C33" s="1032"/>
      <c r="D33" s="1032"/>
      <c r="E33" s="1032"/>
      <c r="F33" s="1032"/>
      <c r="G33" s="1032"/>
      <c r="H33" s="1032"/>
      <c r="I33" s="1032"/>
      <c r="J33" s="1032"/>
      <c r="K33" s="1032"/>
      <c r="L33" s="1032"/>
      <c r="M33" s="1032"/>
      <c r="N33" s="1032"/>
      <c r="O33" s="1032"/>
      <c r="P33" s="1033"/>
      <c r="Q33" s="1039">
        <v>2372</v>
      </c>
      <c r="R33" s="1040"/>
      <c r="S33" s="1040"/>
      <c r="T33" s="1040"/>
      <c r="U33" s="1040"/>
      <c r="V33" s="1040">
        <v>2271</v>
      </c>
      <c r="W33" s="1040"/>
      <c r="X33" s="1040"/>
      <c r="Y33" s="1040"/>
      <c r="Z33" s="1040"/>
      <c r="AA33" s="1040">
        <v>101</v>
      </c>
      <c r="AB33" s="1040"/>
      <c r="AC33" s="1040"/>
      <c r="AD33" s="1040"/>
      <c r="AE33" s="1041"/>
      <c r="AF33" s="1036">
        <v>555</v>
      </c>
      <c r="AG33" s="1037"/>
      <c r="AH33" s="1037"/>
      <c r="AI33" s="1037"/>
      <c r="AJ33" s="1038"/>
      <c r="AK33" s="980">
        <v>452</v>
      </c>
      <c r="AL33" s="971"/>
      <c r="AM33" s="971"/>
      <c r="AN33" s="971"/>
      <c r="AO33" s="971"/>
      <c r="AP33" s="971">
        <v>3609</v>
      </c>
      <c r="AQ33" s="971"/>
      <c r="AR33" s="971"/>
      <c r="AS33" s="971"/>
      <c r="AT33" s="971"/>
      <c r="AU33" s="971">
        <v>1252</v>
      </c>
      <c r="AV33" s="971"/>
      <c r="AW33" s="971"/>
      <c r="AX33" s="971"/>
      <c r="AY33" s="971"/>
      <c r="AZ33" s="1042" t="s">
        <v>558</v>
      </c>
      <c r="BA33" s="1042"/>
      <c r="BB33" s="1042"/>
      <c r="BC33" s="1042"/>
      <c r="BD33" s="1042"/>
      <c r="BE33" s="972" t="s">
        <v>393</v>
      </c>
      <c r="BF33" s="972"/>
      <c r="BG33" s="972"/>
      <c r="BH33" s="972"/>
      <c r="BI33" s="973"/>
      <c r="BJ33" s="362"/>
      <c r="BK33" s="362"/>
      <c r="BL33" s="362"/>
      <c r="BM33" s="362"/>
      <c r="BN33" s="362"/>
      <c r="BO33" s="228"/>
      <c r="BP33" s="228"/>
      <c r="BQ33" s="225">
        <v>27</v>
      </c>
      <c r="BR33" s="226"/>
      <c r="BS33" s="993"/>
      <c r="BT33" s="994"/>
      <c r="BU33" s="994"/>
      <c r="BV33" s="994"/>
      <c r="BW33" s="994"/>
      <c r="BX33" s="994"/>
      <c r="BY33" s="994"/>
      <c r="BZ33" s="994"/>
      <c r="CA33" s="994"/>
      <c r="CB33" s="994"/>
      <c r="CC33" s="994"/>
      <c r="CD33" s="994"/>
      <c r="CE33" s="994"/>
      <c r="CF33" s="994"/>
      <c r="CG33" s="1015"/>
      <c r="CH33" s="990"/>
      <c r="CI33" s="991"/>
      <c r="CJ33" s="991"/>
      <c r="CK33" s="991"/>
      <c r="CL33" s="992"/>
      <c r="CM33" s="990"/>
      <c r="CN33" s="991"/>
      <c r="CO33" s="991"/>
      <c r="CP33" s="991"/>
      <c r="CQ33" s="992"/>
      <c r="CR33" s="990"/>
      <c r="CS33" s="991"/>
      <c r="CT33" s="991"/>
      <c r="CU33" s="991"/>
      <c r="CV33" s="992"/>
      <c r="CW33" s="990"/>
      <c r="CX33" s="991"/>
      <c r="CY33" s="991"/>
      <c r="CZ33" s="991"/>
      <c r="DA33" s="992"/>
      <c r="DB33" s="990"/>
      <c r="DC33" s="991"/>
      <c r="DD33" s="991"/>
      <c r="DE33" s="991"/>
      <c r="DF33" s="992"/>
      <c r="DG33" s="990"/>
      <c r="DH33" s="991"/>
      <c r="DI33" s="991"/>
      <c r="DJ33" s="991"/>
      <c r="DK33" s="992"/>
      <c r="DL33" s="990"/>
      <c r="DM33" s="991"/>
      <c r="DN33" s="991"/>
      <c r="DO33" s="991"/>
      <c r="DP33" s="992"/>
      <c r="DQ33" s="990"/>
      <c r="DR33" s="991"/>
      <c r="DS33" s="991"/>
      <c r="DT33" s="991"/>
      <c r="DU33" s="992"/>
      <c r="DV33" s="993"/>
      <c r="DW33" s="994"/>
      <c r="DX33" s="994"/>
      <c r="DY33" s="994"/>
      <c r="DZ33" s="995"/>
      <c r="EA33" s="218"/>
    </row>
    <row r="34" spans="1:131" ht="26.25" customHeight="1" x14ac:dyDescent="0.15">
      <c r="A34" s="229">
        <v>7</v>
      </c>
      <c r="B34" s="1031" t="s">
        <v>394</v>
      </c>
      <c r="C34" s="1032"/>
      <c r="D34" s="1032"/>
      <c r="E34" s="1032"/>
      <c r="F34" s="1032"/>
      <c r="G34" s="1032"/>
      <c r="H34" s="1032"/>
      <c r="I34" s="1032"/>
      <c r="J34" s="1032"/>
      <c r="K34" s="1032"/>
      <c r="L34" s="1032"/>
      <c r="M34" s="1032"/>
      <c r="N34" s="1032"/>
      <c r="O34" s="1032"/>
      <c r="P34" s="1033"/>
      <c r="Q34" s="1039">
        <v>9965</v>
      </c>
      <c r="R34" s="1040"/>
      <c r="S34" s="1040"/>
      <c r="T34" s="1040"/>
      <c r="U34" s="1040"/>
      <c r="V34" s="1040">
        <v>10491</v>
      </c>
      <c r="W34" s="1040"/>
      <c r="X34" s="1040"/>
      <c r="Y34" s="1040"/>
      <c r="Z34" s="1040"/>
      <c r="AA34" s="1040">
        <v>-526</v>
      </c>
      <c r="AB34" s="1040"/>
      <c r="AC34" s="1040"/>
      <c r="AD34" s="1040"/>
      <c r="AE34" s="1041"/>
      <c r="AF34" s="1036">
        <v>3047</v>
      </c>
      <c r="AG34" s="1037"/>
      <c r="AH34" s="1037"/>
      <c r="AI34" s="1037"/>
      <c r="AJ34" s="1038"/>
      <c r="AK34" s="980">
        <v>1666</v>
      </c>
      <c r="AL34" s="971"/>
      <c r="AM34" s="971"/>
      <c r="AN34" s="971"/>
      <c r="AO34" s="971"/>
      <c r="AP34" s="971">
        <v>3951</v>
      </c>
      <c r="AQ34" s="971"/>
      <c r="AR34" s="971"/>
      <c r="AS34" s="971"/>
      <c r="AT34" s="971"/>
      <c r="AU34" s="971">
        <v>3264</v>
      </c>
      <c r="AV34" s="971"/>
      <c r="AW34" s="971"/>
      <c r="AX34" s="971"/>
      <c r="AY34" s="971"/>
      <c r="AZ34" s="1042" t="s">
        <v>558</v>
      </c>
      <c r="BA34" s="1042"/>
      <c r="BB34" s="1042"/>
      <c r="BC34" s="1042"/>
      <c r="BD34" s="1042"/>
      <c r="BE34" s="972" t="s">
        <v>393</v>
      </c>
      <c r="BF34" s="972"/>
      <c r="BG34" s="972"/>
      <c r="BH34" s="972"/>
      <c r="BI34" s="973"/>
      <c r="BJ34" s="362"/>
      <c r="BK34" s="362"/>
      <c r="BL34" s="362"/>
      <c r="BM34" s="362"/>
      <c r="BN34" s="362"/>
      <c r="BO34" s="228"/>
      <c r="BP34" s="228"/>
      <c r="BQ34" s="225">
        <v>28</v>
      </c>
      <c r="BR34" s="226"/>
      <c r="BS34" s="993"/>
      <c r="BT34" s="994"/>
      <c r="BU34" s="994"/>
      <c r="BV34" s="994"/>
      <c r="BW34" s="994"/>
      <c r="BX34" s="994"/>
      <c r="BY34" s="994"/>
      <c r="BZ34" s="994"/>
      <c r="CA34" s="994"/>
      <c r="CB34" s="994"/>
      <c r="CC34" s="994"/>
      <c r="CD34" s="994"/>
      <c r="CE34" s="994"/>
      <c r="CF34" s="994"/>
      <c r="CG34" s="1015"/>
      <c r="CH34" s="990"/>
      <c r="CI34" s="991"/>
      <c r="CJ34" s="991"/>
      <c r="CK34" s="991"/>
      <c r="CL34" s="992"/>
      <c r="CM34" s="990"/>
      <c r="CN34" s="991"/>
      <c r="CO34" s="991"/>
      <c r="CP34" s="991"/>
      <c r="CQ34" s="992"/>
      <c r="CR34" s="990"/>
      <c r="CS34" s="991"/>
      <c r="CT34" s="991"/>
      <c r="CU34" s="991"/>
      <c r="CV34" s="992"/>
      <c r="CW34" s="990"/>
      <c r="CX34" s="991"/>
      <c r="CY34" s="991"/>
      <c r="CZ34" s="991"/>
      <c r="DA34" s="992"/>
      <c r="DB34" s="990"/>
      <c r="DC34" s="991"/>
      <c r="DD34" s="991"/>
      <c r="DE34" s="991"/>
      <c r="DF34" s="992"/>
      <c r="DG34" s="990"/>
      <c r="DH34" s="991"/>
      <c r="DI34" s="991"/>
      <c r="DJ34" s="991"/>
      <c r="DK34" s="992"/>
      <c r="DL34" s="990"/>
      <c r="DM34" s="991"/>
      <c r="DN34" s="991"/>
      <c r="DO34" s="991"/>
      <c r="DP34" s="992"/>
      <c r="DQ34" s="990"/>
      <c r="DR34" s="991"/>
      <c r="DS34" s="991"/>
      <c r="DT34" s="991"/>
      <c r="DU34" s="992"/>
      <c r="DV34" s="993"/>
      <c r="DW34" s="994"/>
      <c r="DX34" s="994"/>
      <c r="DY34" s="994"/>
      <c r="DZ34" s="995"/>
      <c r="EA34" s="218"/>
    </row>
    <row r="35" spans="1:131" ht="26.25" customHeight="1" x14ac:dyDescent="0.15">
      <c r="A35" s="229">
        <v>8</v>
      </c>
      <c r="B35" s="1031" t="s">
        <v>395</v>
      </c>
      <c r="C35" s="1032"/>
      <c r="D35" s="1032"/>
      <c r="E35" s="1032"/>
      <c r="F35" s="1032"/>
      <c r="G35" s="1032"/>
      <c r="H35" s="1032"/>
      <c r="I35" s="1032"/>
      <c r="J35" s="1032"/>
      <c r="K35" s="1032"/>
      <c r="L35" s="1032"/>
      <c r="M35" s="1032"/>
      <c r="N35" s="1032"/>
      <c r="O35" s="1032"/>
      <c r="P35" s="1033"/>
      <c r="Q35" s="1039">
        <v>2867</v>
      </c>
      <c r="R35" s="1040"/>
      <c r="S35" s="1040"/>
      <c r="T35" s="1040"/>
      <c r="U35" s="1040"/>
      <c r="V35" s="1040">
        <v>2966</v>
      </c>
      <c r="W35" s="1040"/>
      <c r="X35" s="1040"/>
      <c r="Y35" s="1040"/>
      <c r="Z35" s="1040"/>
      <c r="AA35" s="1040">
        <v>-99</v>
      </c>
      <c r="AB35" s="1040"/>
      <c r="AC35" s="1040"/>
      <c r="AD35" s="1040"/>
      <c r="AE35" s="1041"/>
      <c r="AF35" s="1036">
        <v>943</v>
      </c>
      <c r="AG35" s="1037"/>
      <c r="AH35" s="1037"/>
      <c r="AI35" s="1037"/>
      <c r="AJ35" s="1038"/>
      <c r="AK35" s="980">
        <v>1392</v>
      </c>
      <c r="AL35" s="971"/>
      <c r="AM35" s="971"/>
      <c r="AN35" s="971"/>
      <c r="AO35" s="971"/>
      <c r="AP35" s="971">
        <v>13291</v>
      </c>
      <c r="AQ35" s="971"/>
      <c r="AR35" s="971"/>
      <c r="AS35" s="971"/>
      <c r="AT35" s="971"/>
      <c r="AU35" s="971">
        <v>11267</v>
      </c>
      <c r="AV35" s="971"/>
      <c r="AW35" s="971"/>
      <c r="AX35" s="971"/>
      <c r="AY35" s="971"/>
      <c r="AZ35" s="1042" t="s">
        <v>558</v>
      </c>
      <c r="BA35" s="1042"/>
      <c r="BB35" s="1042"/>
      <c r="BC35" s="1042"/>
      <c r="BD35" s="1042"/>
      <c r="BE35" s="972" t="s">
        <v>393</v>
      </c>
      <c r="BF35" s="972"/>
      <c r="BG35" s="972"/>
      <c r="BH35" s="972"/>
      <c r="BI35" s="973"/>
      <c r="BJ35" s="362"/>
      <c r="BK35" s="362"/>
      <c r="BL35" s="362"/>
      <c r="BM35" s="362"/>
      <c r="BN35" s="362"/>
      <c r="BO35" s="228"/>
      <c r="BP35" s="228"/>
      <c r="BQ35" s="225">
        <v>29</v>
      </c>
      <c r="BR35" s="226"/>
      <c r="BS35" s="993"/>
      <c r="BT35" s="994"/>
      <c r="BU35" s="994"/>
      <c r="BV35" s="994"/>
      <c r="BW35" s="994"/>
      <c r="BX35" s="994"/>
      <c r="BY35" s="994"/>
      <c r="BZ35" s="994"/>
      <c r="CA35" s="994"/>
      <c r="CB35" s="994"/>
      <c r="CC35" s="994"/>
      <c r="CD35" s="994"/>
      <c r="CE35" s="994"/>
      <c r="CF35" s="994"/>
      <c r="CG35" s="1015"/>
      <c r="CH35" s="990"/>
      <c r="CI35" s="991"/>
      <c r="CJ35" s="991"/>
      <c r="CK35" s="991"/>
      <c r="CL35" s="992"/>
      <c r="CM35" s="990"/>
      <c r="CN35" s="991"/>
      <c r="CO35" s="991"/>
      <c r="CP35" s="991"/>
      <c r="CQ35" s="992"/>
      <c r="CR35" s="990"/>
      <c r="CS35" s="991"/>
      <c r="CT35" s="991"/>
      <c r="CU35" s="991"/>
      <c r="CV35" s="992"/>
      <c r="CW35" s="990"/>
      <c r="CX35" s="991"/>
      <c r="CY35" s="991"/>
      <c r="CZ35" s="991"/>
      <c r="DA35" s="992"/>
      <c r="DB35" s="990"/>
      <c r="DC35" s="991"/>
      <c r="DD35" s="991"/>
      <c r="DE35" s="991"/>
      <c r="DF35" s="992"/>
      <c r="DG35" s="990"/>
      <c r="DH35" s="991"/>
      <c r="DI35" s="991"/>
      <c r="DJ35" s="991"/>
      <c r="DK35" s="992"/>
      <c r="DL35" s="990"/>
      <c r="DM35" s="991"/>
      <c r="DN35" s="991"/>
      <c r="DO35" s="991"/>
      <c r="DP35" s="992"/>
      <c r="DQ35" s="990"/>
      <c r="DR35" s="991"/>
      <c r="DS35" s="991"/>
      <c r="DT35" s="991"/>
      <c r="DU35" s="992"/>
      <c r="DV35" s="993"/>
      <c r="DW35" s="994"/>
      <c r="DX35" s="994"/>
      <c r="DY35" s="994"/>
      <c r="DZ35" s="995"/>
      <c r="EA35" s="218"/>
    </row>
    <row r="36" spans="1:131" ht="26.25" customHeight="1" x14ac:dyDescent="0.15">
      <c r="A36" s="229">
        <v>9</v>
      </c>
      <c r="B36" s="1031"/>
      <c r="C36" s="1032"/>
      <c r="D36" s="1032"/>
      <c r="E36" s="1032"/>
      <c r="F36" s="1032"/>
      <c r="G36" s="1032"/>
      <c r="H36" s="1032"/>
      <c r="I36" s="1032"/>
      <c r="J36" s="1032"/>
      <c r="K36" s="1032"/>
      <c r="L36" s="1032"/>
      <c r="M36" s="1032"/>
      <c r="N36" s="1032"/>
      <c r="O36" s="1032"/>
      <c r="P36" s="1033"/>
      <c r="Q36" s="1039"/>
      <c r="R36" s="1040"/>
      <c r="S36" s="1040"/>
      <c r="T36" s="1040"/>
      <c r="U36" s="1040"/>
      <c r="V36" s="1040"/>
      <c r="W36" s="1040"/>
      <c r="X36" s="1040"/>
      <c r="Y36" s="1040"/>
      <c r="Z36" s="1040"/>
      <c r="AA36" s="1040"/>
      <c r="AB36" s="1040"/>
      <c r="AC36" s="1040"/>
      <c r="AD36" s="1040"/>
      <c r="AE36" s="1041"/>
      <c r="AF36" s="1036"/>
      <c r="AG36" s="1037"/>
      <c r="AH36" s="1037"/>
      <c r="AI36" s="1037"/>
      <c r="AJ36" s="1038"/>
      <c r="AK36" s="980"/>
      <c r="AL36" s="971"/>
      <c r="AM36" s="971"/>
      <c r="AN36" s="971"/>
      <c r="AO36" s="971"/>
      <c r="AP36" s="971"/>
      <c r="AQ36" s="971"/>
      <c r="AR36" s="971"/>
      <c r="AS36" s="971"/>
      <c r="AT36" s="971"/>
      <c r="AU36" s="971"/>
      <c r="AV36" s="971"/>
      <c r="AW36" s="971"/>
      <c r="AX36" s="971"/>
      <c r="AY36" s="971"/>
      <c r="AZ36" s="1042"/>
      <c r="BA36" s="1042"/>
      <c r="BB36" s="1042"/>
      <c r="BC36" s="1042"/>
      <c r="BD36" s="1042"/>
      <c r="BE36" s="972"/>
      <c r="BF36" s="972"/>
      <c r="BG36" s="972"/>
      <c r="BH36" s="972"/>
      <c r="BI36" s="973"/>
      <c r="BJ36" s="362"/>
      <c r="BK36" s="362"/>
      <c r="BL36" s="362"/>
      <c r="BM36" s="362"/>
      <c r="BN36" s="362"/>
      <c r="BO36" s="228"/>
      <c r="BP36" s="228"/>
      <c r="BQ36" s="225">
        <v>30</v>
      </c>
      <c r="BR36" s="226"/>
      <c r="BS36" s="993"/>
      <c r="BT36" s="994"/>
      <c r="BU36" s="994"/>
      <c r="BV36" s="994"/>
      <c r="BW36" s="994"/>
      <c r="BX36" s="994"/>
      <c r="BY36" s="994"/>
      <c r="BZ36" s="994"/>
      <c r="CA36" s="994"/>
      <c r="CB36" s="994"/>
      <c r="CC36" s="994"/>
      <c r="CD36" s="994"/>
      <c r="CE36" s="994"/>
      <c r="CF36" s="994"/>
      <c r="CG36" s="1015"/>
      <c r="CH36" s="990"/>
      <c r="CI36" s="991"/>
      <c r="CJ36" s="991"/>
      <c r="CK36" s="991"/>
      <c r="CL36" s="992"/>
      <c r="CM36" s="990"/>
      <c r="CN36" s="991"/>
      <c r="CO36" s="991"/>
      <c r="CP36" s="991"/>
      <c r="CQ36" s="992"/>
      <c r="CR36" s="990"/>
      <c r="CS36" s="991"/>
      <c r="CT36" s="991"/>
      <c r="CU36" s="991"/>
      <c r="CV36" s="992"/>
      <c r="CW36" s="990"/>
      <c r="CX36" s="991"/>
      <c r="CY36" s="991"/>
      <c r="CZ36" s="991"/>
      <c r="DA36" s="992"/>
      <c r="DB36" s="990"/>
      <c r="DC36" s="991"/>
      <c r="DD36" s="991"/>
      <c r="DE36" s="991"/>
      <c r="DF36" s="992"/>
      <c r="DG36" s="990"/>
      <c r="DH36" s="991"/>
      <c r="DI36" s="991"/>
      <c r="DJ36" s="991"/>
      <c r="DK36" s="992"/>
      <c r="DL36" s="990"/>
      <c r="DM36" s="991"/>
      <c r="DN36" s="991"/>
      <c r="DO36" s="991"/>
      <c r="DP36" s="992"/>
      <c r="DQ36" s="990"/>
      <c r="DR36" s="991"/>
      <c r="DS36" s="991"/>
      <c r="DT36" s="991"/>
      <c r="DU36" s="992"/>
      <c r="DV36" s="993"/>
      <c r="DW36" s="994"/>
      <c r="DX36" s="994"/>
      <c r="DY36" s="994"/>
      <c r="DZ36" s="995"/>
      <c r="EA36" s="218"/>
    </row>
    <row r="37" spans="1:131" ht="26.25" customHeight="1" x14ac:dyDescent="0.15">
      <c r="A37" s="229">
        <v>10</v>
      </c>
      <c r="B37" s="1031"/>
      <c r="C37" s="1032"/>
      <c r="D37" s="1032"/>
      <c r="E37" s="1032"/>
      <c r="F37" s="1032"/>
      <c r="G37" s="1032"/>
      <c r="H37" s="1032"/>
      <c r="I37" s="1032"/>
      <c r="J37" s="1032"/>
      <c r="K37" s="1032"/>
      <c r="L37" s="1032"/>
      <c r="M37" s="1032"/>
      <c r="N37" s="1032"/>
      <c r="O37" s="1032"/>
      <c r="P37" s="1033"/>
      <c r="Q37" s="1039"/>
      <c r="R37" s="1040"/>
      <c r="S37" s="1040"/>
      <c r="T37" s="1040"/>
      <c r="U37" s="1040"/>
      <c r="V37" s="1040"/>
      <c r="W37" s="1040"/>
      <c r="X37" s="1040"/>
      <c r="Y37" s="1040"/>
      <c r="Z37" s="1040"/>
      <c r="AA37" s="1040"/>
      <c r="AB37" s="1040"/>
      <c r="AC37" s="1040"/>
      <c r="AD37" s="1040"/>
      <c r="AE37" s="1041"/>
      <c r="AF37" s="1036"/>
      <c r="AG37" s="1037"/>
      <c r="AH37" s="1037"/>
      <c r="AI37" s="1037"/>
      <c r="AJ37" s="1038"/>
      <c r="AK37" s="980"/>
      <c r="AL37" s="971"/>
      <c r="AM37" s="971"/>
      <c r="AN37" s="971"/>
      <c r="AO37" s="971"/>
      <c r="AP37" s="971"/>
      <c r="AQ37" s="971"/>
      <c r="AR37" s="971"/>
      <c r="AS37" s="971"/>
      <c r="AT37" s="971"/>
      <c r="AU37" s="971"/>
      <c r="AV37" s="971"/>
      <c r="AW37" s="971"/>
      <c r="AX37" s="971"/>
      <c r="AY37" s="971"/>
      <c r="AZ37" s="1042"/>
      <c r="BA37" s="1042"/>
      <c r="BB37" s="1042"/>
      <c r="BC37" s="1042"/>
      <c r="BD37" s="1042"/>
      <c r="BE37" s="972"/>
      <c r="BF37" s="972"/>
      <c r="BG37" s="972"/>
      <c r="BH37" s="972"/>
      <c r="BI37" s="973"/>
      <c r="BJ37" s="362"/>
      <c r="BK37" s="362"/>
      <c r="BL37" s="362"/>
      <c r="BM37" s="362"/>
      <c r="BN37" s="362"/>
      <c r="BO37" s="228"/>
      <c r="BP37" s="228"/>
      <c r="BQ37" s="225">
        <v>31</v>
      </c>
      <c r="BR37" s="226"/>
      <c r="BS37" s="993"/>
      <c r="BT37" s="994"/>
      <c r="BU37" s="994"/>
      <c r="BV37" s="994"/>
      <c r="BW37" s="994"/>
      <c r="BX37" s="994"/>
      <c r="BY37" s="994"/>
      <c r="BZ37" s="994"/>
      <c r="CA37" s="994"/>
      <c r="CB37" s="994"/>
      <c r="CC37" s="994"/>
      <c r="CD37" s="994"/>
      <c r="CE37" s="994"/>
      <c r="CF37" s="994"/>
      <c r="CG37" s="1015"/>
      <c r="CH37" s="990"/>
      <c r="CI37" s="991"/>
      <c r="CJ37" s="991"/>
      <c r="CK37" s="991"/>
      <c r="CL37" s="992"/>
      <c r="CM37" s="990"/>
      <c r="CN37" s="991"/>
      <c r="CO37" s="991"/>
      <c r="CP37" s="991"/>
      <c r="CQ37" s="992"/>
      <c r="CR37" s="990"/>
      <c r="CS37" s="991"/>
      <c r="CT37" s="991"/>
      <c r="CU37" s="991"/>
      <c r="CV37" s="992"/>
      <c r="CW37" s="990"/>
      <c r="CX37" s="991"/>
      <c r="CY37" s="991"/>
      <c r="CZ37" s="991"/>
      <c r="DA37" s="992"/>
      <c r="DB37" s="990"/>
      <c r="DC37" s="991"/>
      <c r="DD37" s="991"/>
      <c r="DE37" s="991"/>
      <c r="DF37" s="992"/>
      <c r="DG37" s="990"/>
      <c r="DH37" s="991"/>
      <c r="DI37" s="991"/>
      <c r="DJ37" s="991"/>
      <c r="DK37" s="992"/>
      <c r="DL37" s="990"/>
      <c r="DM37" s="991"/>
      <c r="DN37" s="991"/>
      <c r="DO37" s="991"/>
      <c r="DP37" s="992"/>
      <c r="DQ37" s="990"/>
      <c r="DR37" s="991"/>
      <c r="DS37" s="991"/>
      <c r="DT37" s="991"/>
      <c r="DU37" s="992"/>
      <c r="DV37" s="993"/>
      <c r="DW37" s="994"/>
      <c r="DX37" s="994"/>
      <c r="DY37" s="994"/>
      <c r="DZ37" s="995"/>
      <c r="EA37" s="218"/>
    </row>
    <row r="38" spans="1:131" ht="26.25" customHeight="1" x14ac:dyDescent="0.15">
      <c r="A38" s="229">
        <v>11</v>
      </c>
      <c r="B38" s="1031"/>
      <c r="C38" s="1032"/>
      <c r="D38" s="1032"/>
      <c r="E38" s="1032"/>
      <c r="F38" s="1032"/>
      <c r="G38" s="1032"/>
      <c r="H38" s="1032"/>
      <c r="I38" s="1032"/>
      <c r="J38" s="1032"/>
      <c r="K38" s="1032"/>
      <c r="L38" s="1032"/>
      <c r="M38" s="1032"/>
      <c r="N38" s="1032"/>
      <c r="O38" s="1032"/>
      <c r="P38" s="1033"/>
      <c r="Q38" s="1039"/>
      <c r="R38" s="1040"/>
      <c r="S38" s="1040"/>
      <c r="T38" s="1040"/>
      <c r="U38" s="1040"/>
      <c r="V38" s="1040"/>
      <c r="W38" s="1040"/>
      <c r="X38" s="1040"/>
      <c r="Y38" s="1040"/>
      <c r="Z38" s="1040"/>
      <c r="AA38" s="1040"/>
      <c r="AB38" s="1040"/>
      <c r="AC38" s="1040"/>
      <c r="AD38" s="1040"/>
      <c r="AE38" s="1041"/>
      <c r="AF38" s="1036"/>
      <c r="AG38" s="1037"/>
      <c r="AH38" s="1037"/>
      <c r="AI38" s="1037"/>
      <c r="AJ38" s="1038"/>
      <c r="AK38" s="980"/>
      <c r="AL38" s="971"/>
      <c r="AM38" s="971"/>
      <c r="AN38" s="971"/>
      <c r="AO38" s="971"/>
      <c r="AP38" s="971"/>
      <c r="AQ38" s="971"/>
      <c r="AR38" s="971"/>
      <c r="AS38" s="971"/>
      <c r="AT38" s="971"/>
      <c r="AU38" s="971"/>
      <c r="AV38" s="971"/>
      <c r="AW38" s="971"/>
      <c r="AX38" s="971"/>
      <c r="AY38" s="971"/>
      <c r="AZ38" s="1042"/>
      <c r="BA38" s="1042"/>
      <c r="BB38" s="1042"/>
      <c r="BC38" s="1042"/>
      <c r="BD38" s="1042"/>
      <c r="BE38" s="972"/>
      <c r="BF38" s="972"/>
      <c r="BG38" s="972"/>
      <c r="BH38" s="972"/>
      <c r="BI38" s="973"/>
      <c r="BJ38" s="362"/>
      <c r="BK38" s="362"/>
      <c r="BL38" s="362"/>
      <c r="BM38" s="362"/>
      <c r="BN38" s="362"/>
      <c r="BO38" s="228"/>
      <c r="BP38" s="228"/>
      <c r="BQ38" s="225">
        <v>32</v>
      </c>
      <c r="BR38" s="226"/>
      <c r="BS38" s="993"/>
      <c r="BT38" s="994"/>
      <c r="BU38" s="994"/>
      <c r="BV38" s="994"/>
      <c r="BW38" s="994"/>
      <c r="BX38" s="994"/>
      <c r="BY38" s="994"/>
      <c r="BZ38" s="994"/>
      <c r="CA38" s="994"/>
      <c r="CB38" s="994"/>
      <c r="CC38" s="994"/>
      <c r="CD38" s="994"/>
      <c r="CE38" s="994"/>
      <c r="CF38" s="994"/>
      <c r="CG38" s="1015"/>
      <c r="CH38" s="990"/>
      <c r="CI38" s="991"/>
      <c r="CJ38" s="991"/>
      <c r="CK38" s="991"/>
      <c r="CL38" s="992"/>
      <c r="CM38" s="990"/>
      <c r="CN38" s="991"/>
      <c r="CO38" s="991"/>
      <c r="CP38" s="991"/>
      <c r="CQ38" s="992"/>
      <c r="CR38" s="990"/>
      <c r="CS38" s="991"/>
      <c r="CT38" s="991"/>
      <c r="CU38" s="991"/>
      <c r="CV38" s="992"/>
      <c r="CW38" s="990"/>
      <c r="CX38" s="991"/>
      <c r="CY38" s="991"/>
      <c r="CZ38" s="991"/>
      <c r="DA38" s="992"/>
      <c r="DB38" s="990"/>
      <c r="DC38" s="991"/>
      <c r="DD38" s="991"/>
      <c r="DE38" s="991"/>
      <c r="DF38" s="992"/>
      <c r="DG38" s="990"/>
      <c r="DH38" s="991"/>
      <c r="DI38" s="991"/>
      <c r="DJ38" s="991"/>
      <c r="DK38" s="992"/>
      <c r="DL38" s="990"/>
      <c r="DM38" s="991"/>
      <c r="DN38" s="991"/>
      <c r="DO38" s="991"/>
      <c r="DP38" s="992"/>
      <c r="DQ38" s="990"/>
      <c r="DR38" s="991"/>
      <c r="DS38" s="991"/>
      <c r="DT38" s="991"/>
      <c r="DU38" s="992"/>
      <c r="DV38" s="993"/>
      <c r="DW38" s="994"/>
      <c r="DX38" s="994"/>
      <c r="DY38" s="994"/>
      <c r="DZ38" s="995"/>
      <c r="EA38" s="218"/>
    </row>
    <row r="39" spans="1:131" ht="26.25" customHeight="1" x14ac:dyDescent="0.15">
      <c r="A39" s="229">
        <v>12</v>
      </c>
      <c r="B39" s="1031"/>
      <c r="C39" s="1032"/>
      <c r="D39" s="1032"/>
      <c r="E39" s="1032"/>
      <c r="F39" s="1032"/>
      <c r="G39" s="1032"/>
      <c r="H39" s="1032"/>
      <c r="I39" s="1032"/>
      <c r="J39" s="1032"/>
      <c r="K39" s="1032"/>
      <c r="L39" s="1032"/>
      <c r="M39" s="1032"/>
      <c r="N39" s="1032"/>
      <c r="O39" s="1032"/>
      <c r="P39" s="1033"/>
      <c r="Q39" s="1039"/>
      <c r="R39" s="1040"/>
      <c r="S39" s="1040"/>
      <c r="T39" s="1040"/>
      <c r="U39" s="1040"/>
      <c r="V39" s="1040"/>
      <c r="W39" s="1040"/>
      <c r="X39" s="1040"/>
      <c r="Y39" s="1040"/>
      <c r="Z39" s="1040"/>
      <c r="AA39" s="1040"/>
      <c r="AB39" s="1040"/>
      <c r="AC39" s="1040"/>
      <c r="AD39" s="1040"/>
      <c r="AE39" s="1041"/>
      <c r="AF39" s="1036"/>
      <c r="AG39" s="1037"/>
      <c r="AH39" s="1037"/>
      <c r="AI39" s="1037"/>
      <c r="AJ39" s="1038"/>
      <c r="AK39" s="980"/>
      <c r="AL39" s="971"/>
      <c r="AM39" s="971"/>
      <c r="AN39" s="971"/>
      <c r="AO39" s="971"/>
      <c r="AP39" s="971"/>
      <c r="AQ39" s="971"/>
      <c r="AR39" s="971"/>
      <c r="AS39" s="971"/>
      <c r="AT39" s="971"/>
      <c r="AU39" s="971"/>
      <c r="AV39" s="971"/>
      <c r="AW39" s="971"/>
      <c r="AX39" s="971"/>
      <c r="AY39" s="971"/>
      <c r="AZ39" s="1042"/>
      <c r="BA39" s="1042"/>
      <c r="BB39" s="1042"/>
      <c r="BC39" s="1042"/>
      <c r="BD39" s="1042"/>
      <c r="BE39" s="972"/>
      <c r="BF39" s="972"/>
      <c r="BG39" s="972"/>
      <c r="BH39" s="972"/>
      <c r="BI39" s="973"/>
      <c r="BJ39" s="362"/>
      <c r="BK39" s="362"/>
      <c r="BL39" s="362"/>
      <c r="BM39" s="362"/>
      <c r="BN39" s="362"/>
      <c r="BO39" s="228"/>
      <c r="BP39" s="228"/>
      <c r="BQ39" s="225">
        <v>33</v>
      </c>
      <c r="BR39" s="226"/>
      <c r="BS39" s="993"/>
      <c r="BT39" s="994"/>
      <c r="BU39" s="994"/>
      <c r="BV39" s="994"/>
      <c r="BW39" s="994"/>
      <c r="BX39" s="994"/>
      <c r="BY39" s="994"/>
      <c r="BZ39" s="994"/>
      <c r="CA39" s="994"/>
      <c r="CB39" s="994"/>
      <c r="CC39" s="994"/>
      <c r="CD39" s="994"/>
      <c r="CE39" s="994"/>
      <c r="CF39" s="994"/>
      <c r="CG39" s="1015"/>
      <c r="CH39" s="990"/>
      <c r="CI39" s="991"/>
      <c r="CJ39" s="991"/>
      <c r="CK39" s="991"/>
      <c r="CL39" s="992"/>
      <c r="CM39" s="990"/>
      <c r="CN39" s="991"/>
      <c r="CO39" s="991"/>
      <c r="CP39" s="991"/>
      <c r="CQ39" s="992"/>
      <c r="CR39" s="990"/>
      <c r="CS39" s="991"/>
      <c r="CT39" s="991"/>
      <c r="CU39" s="991"/>
      <c r="CV39" s="992"/>
      <c r="CW39" s="990"/>
      <c r="CX39" s="991"/>
      <c r="CY39" s="991"/>
      <c r="CZ39" s="991"/>
      <c r="DA39" s="992"/>
      <c r="DB39" s="990"/>
      <c r="DC39" s="991"/>
      <c r="DD39" s="991"/>
      <c r="DE39" s="991"/>
      <c r="DF39" s="992"/>
      <c r="DG39" s="990"/>
      <c r="DH39" s="991"/>
      <c r="DI39" s="991"/>
      <c r="DJ39" s="991"/>
      <c r="DK39" s="992"/>
      <c r="DL39" s="990"/>
      <c r="DM39" s="991"/>
      <c r="DN39" s="991"/>
      <c r="DO39" s="991"/>
      <c r="DP39" s="992"/>
      <c r="DQ39" s="990"/>
      <c r="DR39" s="991"/>
      <c r="DS39" s="991"/>
      <c r="DT39" s="991"/>
      <c r="DU39" s="992"/>
      <c r="DV39" s="993"/>
      <c r="DW39" s="994"/>
      <c r="DX39" s="994"/>
      <c r="DY39" s="994"/>
      <c r="DZ39" s="995"/>
      <c r="EA39" s="218"/>
    </row>
    <row r="40" spans="1:131" ht="26.25" customHeight="1" x14ac:dyDescent="0.15">
      <c r="A40" s="225">
        <v>13</v>
      </c>
      <c r="B40" s="1031"/>
      <c r="C40" s="1032"/>
      <c r="D40" s="1032"/>
      <c r="E40" s="1032"/>
      <c r="F40" s="1032"/>
      <c r="G40" s="1032"/>
      <c r="H40" s="1032"/>
      <c r="I40" s="1032"/>
      <c r="J40" s="1032"/>
      <c r="K40" s="1032"/>
      <c r="L40" s="1032"/>
      <c r="M40" s="1032"/>
      <c r="N40" s="1032"/>
      <c r="O40" s="1032"/>
      <c r="P40" s="1033"/>
      <c r="Q40" s="1039"/>
      <c r="R40" s="1040"/>
      <c r="S40" s="1040"/>
      <c r="T40" s="1040"/>
      <c r="U40" s="1040"/>
      <c r="V40" s="1040"/>
      <c r="W40" s="1040"/>
      <c r="X40" s="1040"/>
      <c r="Y40" s="1040"/>
      <c r="Z40" s="1040"/>
      <c r="AA40" s="1040"/>
      <c r="AB40" s="1040"/>
      <c r="AC40" s="1040"/>
      <c r="AD40" s="1040"/>
      <c r="AE40" s="1041"/>
      <c r="AF40" s="1036"/>
      <c r="AG40" s="1037"/>
      <c r="AH40" s="1037"/>
      <c r="AI40" s="1037"/>
      <c r="AJ40" s="1038"/>
      <c r="AK40" s="980"/>
      <c r="AL40" s="971"/>
      <c r="AM40" s="971"/>
      <c r="AN40" s="971"/>
      <c r="AO40" s="971"/>
      <c r="AP40" s="971"/>
      <c r="AQ40" s="971"/>
      <c r="AR40" s="971"/>
      <c r="AS40" s="971"/>
      <c r="AT40" s="971"/>
      <c r="AU40" s="971"/>
      <c r="AV40" s="971"/>
      <c r="AW40" s="971"/>
      <c r="AX40" s="971"/>
      <c r="AY40" s="971"/>
      <c r="AZ40" s="1042"/>
      <c r="BA40" s="1042"/>
      <c r="BB40" s="1042"/>
      <c r="BC40" s="1042"/>
      <c r="BD40" s="1042"/>
      <c r="BE40" s="972"/>
      <c r="BF40" s="972"/>
      <c r="BG40" s="972"/>
      <c r="BH40" s="972"/>
      <c r="BI40" s="973"/>
      <c r="BJ40" s="362"/>
      <c r="BK40" s="362"/>
      <c r="BL40" s="362"/>
      <c r="BM40" s="362"/>
      <c r="BN40" s="362"/>
      <c r="BO40" s="228"/>
      <c r="BP40" s="228"/>
      <c r="BQ40" s="225">
        <v>34</v>
      </c>
      <c r="BR40" s="226"/>
      <c r="BS40" s="993"/>
      <c r="BT40" s="994"/>
      <c r="BU40" s="994"/>
      <c r="BV40" s="994"/>
      <c r="BW40" s="994"/>
      <c r="BX40" s="994"/>
      <c r="BY40" s="994"/>
      <c r="BZ40" s="994"/>
      <c r="CA40" s="994"/>
      <c r="CB40" s="994"/>
      <c r="CC40" s="994"/>
      <c r="CD40" s="994"/>
      <c r="CE40" s="994"/>
      <c r="CF40" s="994"/>
      <c r="CG40" s="1015"/>
      <c r="CH40" s="990"/>
      <c r="CI40" s="991"/>
      <c r="CJ40" s="991"/>
      <c r="CK40" s="991"/>
      <c r="CL40" s="992"/>
      <c r="CM40" s="990"/>
      <c r="CN40" s="991"/>
      <c r="CO40" s="991"/>
      <c r="CP40" s="991"/>
      <c r="CQ40" s="992"/>
      <c r="CR40" s="990"/>
      <c r="CS40" s="991"/>
      <c r="CT40" s="991"/>
      <c r="CU40" s="991"/>
      <c r="CV40" s="992"/>
      <c r="CW40" s="990"/>
      <c r="CX40" s="991"/>
      <c r="CY40" s="991"/>
      <c r="CZ40" s="991"/>
      <c r="DA40" s="992"/>
      <c r="DB40" s="990"/>
      <c r="DC40" s="991"/>
      <c r="DD40" s="991"/>
      <c r="DE40" s="991"/>
      <c r="DF40" s="992"/>
      <c r="DG40" s="990"/>
      <c r="DH40" s="991"/>
      <c r="DI40" s="991"/>
      <c r="DJ40" s="991"/>
      <c r="DK40" s="992"/>
      <c r="DL40" s="990"/>
      <c r="DM40" s="991"/>
      <c r="DN40" s="991"/>
      <c r="DO40" s="991"/>
      <c r="DP40" s="992"/>
      <c r="DQ40" s="990"/>
      <c r="DR40" s="991"/>
      <c r="DS40" s="991"/>
      <c r="DT40" s="991"/>
      <c r="DU40" s="992"/>
      <c r="DV40" s="993"/>
      <c r="DW40" s="994"/>
      <c r="DX40" s="994"/>
      <c r="DY40" s="994"/>
      <c r="DZ40" s="995"/>
      <c r="EA40" s="218"/>
    </row>
    <row r="41" spans="1:131" ht="26.25" customHeight="1" x14ac:dyDescent="0.15">
      <c r="A41" s="225">
        <v>14</v>
      </c>
      <c r="B41" s="1031"/>
      <c r="C41" s="1032"/>
      <c r="D41" s="1032"/>
      <c r="E41" s="1032"/>
      <c r="F41" s="1032"/>
      <c r="G41" s="1032"/>
      <c r="H41" s="1032"/>
      <c r="I41" s="1032"/>
      <c r="J41" s="1032"/>
      <c r="K41" s="1032"/>
      <c r="L41" s="1032"/>
      <c r="M41" s="1032"/>
      <c r="N41" s="1032"/>
      <c r="O41" s="1032"/>
      <c r="P41" s="1033"/>
      <c r="Q41" s="1039"/>
      <c r="R41" s="1040"/>
      <c r="S41" s="1040"/>
      <c r="T41" s="1040"/>
      <c r="U41" s="1040"/>
      <c r="V41" s="1040"/>
      <c r="W41" s="1040"/>
      <c r="X41" s="1040"/>
      <c r="Y41" s="1040"/>
      <c r="Z41" s="1040"/>
      <c r="AA41" s="1040"/>
      <c r="AB41" s="1040"/>
      <c r="AC41" s="1040"/>
      <c r="AD41" s="1040"/>
      <c r="AE41" s="1041"/>
      <c r="AF41" s="1036"/>
      <c r="AG41" s="1037"/>
      <c r="AH41" s="1037"/>
      <c r="AI41" s="1037"/>
      <c r="AJ41" s="1038"/>
      <c r="AK41" s="980"/>
      <c r="AL41" s="971"/>
      <c r="AM41" s="971"/>
      <c r="AN41" s="971"/>
      <c r="AO41" s="971"/>
      <c r="AP41" s="971"/>
      <c r="AQ41" s="971"/>
      <c r="AR41" s="971"/>
      <c r="AS41" s="971"/>
      <c r="AT41" s="971"/>
      <c r="AU41" s="971"/>
      <c r="AV41" s="971"/>
      <c r="AW41" s="971"/>
      <c r="AX41" s="971"/>
      <c r="AY41" s="971"/>
      <c r="AZ41" s="1042"/>
      <c r="BA41" s="1042"/>
      <c r="BB41" s="1042"/>
      <c r="BC41" s="1042"/>
      <c r="BD41" s="1042"/>
      <c r="BE41" s="972"/>
      <c r="BF41" s="972"/>
      <c r="BG41" s="972"/>
      <c r="BH41" s="972"/>
      <c r="BI41" s="973"/>
      <c r="BJ41" s="362"/>
      <c r="BK41" s="362"/>
      <c r="BL41" s="362"/>
      <c r="BM41" s="362"/>
      <c r="BN41" s="362"/>
      <c r="BO41" s="228"/>
      <c r="BP41" s="228"/>
      <c r="BQ41" s="225">
        <v>35</v>
      </c>
      <c r="BR41" s="226"/>
      <c r="BS41" s="993"/>
      <c r="BT41" s="994"/>
      <c r="BU41" s="994"/>
      <c r="BV41" s="994"/>
      <c r="BW41" s="994"/>
      <c r="BX41" s="994"/>
      <c r="BY41" s="994"/>
      <c r="BZ41" s="994"/>
      <c r="CA41" s="994"/>
      <c r="CB41" s="994"/>
      <c r="CC41" s="994"/>
      <c r="CD41" s="994"/>
      <c r="CE41" s="994"/>
      <c r="CF41" s="994"/>
      <c r="CG41" s="1015"/>
      <c r="CH41" s="990"/>
      <c r="CI41" s="991"/>
      <c r="CJ41" s="991"/>
      <c r="CK41" s="991"/>
      <c r="CL41" s="992"/>
      <c r="CM41" s="990"/>
      <c r="CN41" s="991"/>
      <c r="CO41" s="991"/>
      <c r="CP41" s="991"/>
      <c r="CQ41" s="992"/>
      <c r="CR41" s="990"/>
      <c r="CS41" s="991"/>
      <c r="CT41" s="991"/>
      <c r="CU41" s="991"/>
      <c r="CV41" s="992"/>
      <c r="CW41" s="990"/>
      <c r="CX41" s="991"/>
      <c r="CY41" s="991"/>
      <c r="CZ41" s="991"/>
      <c r="DA41" s="992"/>
      <c r="DB41" s="990"/>
      <c r="DC41" s="991"/>
      <c r="DD41" s="991"/>
      <c r="DE41" s="991"/>
      <c r="DF41" s="992"/>
      <c r="DG41" s="990"/>
      <c r="DH41" s="991"/>
      <c r="DI41" s="991"/>
      <c r="DJ41" s="991"/>
      <c r="DK41" s="992"/>
      <c r="DL41" s="990"/>
      <c r="DM41" s="991"/>
      <c r="DN41" s="991"/>
      <c r="DO41" s="991"/>
      <c r="DP41" s="992"/>
      <c r="DQ41" s="990"/>
      <c r="DR41" s="991"/>
      <c r="DS41" s="991"/>
      <c r="DT41" s="991"/>
      <c r="DU41" s="992"/>
      <c r="DV41" s="993"/>
      <c r="DW41" s="994"/>
      <c r="DX41" s="994"/>
      <c r="DY41" s="994"/>
      <c r="DZ41" s="995"/>
      <c r="EA41" s="218"/>
    </row>
    <row r="42" spans="1:131" ht="26.25" customHeight="1" x14ac:dyDescent="0.15">
      <c r="A42" s="225">
        <v>15</v>
      </c>
      <c r="B42" s="1031"/>
      <c r="C42" s="1032"/>
      <c r="D42" s="1032"/>
      <c r="E42" s="1032"/>
      <c r="F42" s="1032"/>
      <c r="G42" s="1032"/>
      <c r="H42" s="1032"/>
      <c r="I42" s="1032"/>
      <c r="J42" s="1032"/>
      <c r="K42" s="1032"/>
      <c r="L42" s="1032"/>
      <c r="M42" s="1032"/>
      <c r="N42" s="1032"/>
      <c r="O42" s="1032"/>
      <c r="P42" s="1033"/>
      <c r="Q42" s="1039"/>
      <c r="R42" s="1040"/>
      <c r="S42" s="1040"/>
      <c r="T42" s="1040"/>
      <c r="U42" s="1040"/>
      <c r="V42" s="1040"/>
      <c r="W42" s="1040"/>
      <c r="X42" s="1040"/>
      <c r="Y42" s="1040"/>
      <c r="Z42" s="1040"/>
      <c r="AA42" s="1040"/>
      <c r="AB42" s="1040"/>
      <c r="AC42" s="1040"/>
      <c r="AD42" s="1040"/>
      <c r="AE42" s="1041"/>
      <c r="AF42" s="1036"/>
      <c r="AG42" s="1037"/>
      <c r="AH42" s="1037"/>
      <c r="AI42" s="1037"/>
      <c r="AJ42" s="1038"/>
      <c r="AK42" s="980"/>
      <c r="AL42" s="971"/>
      <c r="AM42" s="971"/>
      <c r="AN42" s="971"/>
      <c r="AO42" s="971"/>
      <c r="AP42" s="971"/>
      <c r="AQ42" s="971"/>
      <c r="AR42" s="971"/>
      <c r="AS42" s="971"/>
      <c r="AT42" s="971"/>
      <c r="AU42" s="971"/>
      <c r="AV42" s="971"/>
      <c r="AW42" s="971"/>
      <c r="AX42" s="971"/>
      <c r="AY42" s="971"/>
      <c r="AZ42" s="1042"/>
      <c r="BA42" s="1042"/>
      <c r="BB42" s="1042"/>
      <c r="BC42" s="1042"/>
      <c r="BD42" s="1042"/>
      <c r="BE42" s="972"/>
      <c r="BF42" s="972"/>
      <c r="BG42" s="972"/>
      <c r="BH42" s="972"/>
      <c r="BI42" s="973"/>
      <c r="BJ42" s="362"/>
      <c r="BK42" s="362"/>
      <c r="BL42" s="362"/>
      <c r="BM42" s="362"/>
      <c r="BN42" s="362"/>
      <c r="BO42" s="228"/>
      <c r="BP42" s="228"/>
      <c r="BQ42" s="225">
        <v>36</v>
      </c>
      <c r="BR42" s="226"/>
      <c r="BS42" s="993"/>
      <c r="BT42" s="994"/>
      <c r="BU42" s="994"/>
      <c r="BV42" s="994"/>
      <c r="BW42" s="994"/>
      <c r="BX42" s="994"/>
      <c r="BY42" s="994"/>
      <c r="BZ42" s="994"/>
      <c r="CA42" s="994"/>
      <c r="CB42" s="994"/>
      <c r="CC42" s="994"/>
      <c r="CD42" s="994"/>
      <c r="CE42" s="994"/>
      <c r="CF42" s="994"/>
      <c r="CG42" s="1015"/>
      <c r="CH42" s="990"/>
      <c r="CI42" s="991"/>
      <c r="CJ42" s="991"/>
      <c r="CK42" s="991"/>
      <c r="CL42" s="992"/>
      <c r="CM42" s="990"/>
      <c r="CN42" s="991"/>
      <c r="CO42" s="991"/>
      <c r="CP42" s="991"/>
      <c r="CQ42" s="992"/>
      <c r="CR42" s="990"/>
      <c r="CS42" s="991"/>
      <c r="CT42" s="991"/>
      <c r="CU42" s="991"/>
      <c r="CV42" s="992"/>
      <c r="CW42" s="990"/>
      <c r="CX42" s="991"/>
      <c r="CY42" s="991"/>
      <c r="CZ42" s="991"/>
      <c r="DA42" s="992"/>
      <c r="DB42" s="990"/>
      <c r="DC42" s="991"/>
      <c r="DD42" s="991"/>
      <c r="DE42" s="991"/>
      <c r="DF42" s="992"/>
      <c r="DG42" s="990"/>
      <c r="DH42" s="991"/>
      <c r="DI42" s="991"/>
      <c r="DJ42" s="991"/>
      <c r="DK42" s="992"/>
      <c r="DL42" s="990"/>
      <c r="DM42" s="991"/>
      <c r="DN42" s="991"/>
      <c r="DO42" s="991"/>
      <c r="DP42" s="992"/>
      <c r="DQ42" s="990"/>
      <c r="DR42" s="991"/>
      <c r="DS42" s="991"/>
      <c r="DT42" s="991"/>
      <c r="DU42" s="992"/>
      <c r="DV42" s="993"/>
      <c r="DW42" s="994"/>
      <c r="DX42" s="994"/>
      <c r="DY42" s="994"/>
      <c r="DZ42" s="995"/>
      <c r="EA42" s="218"/>
    </row>
    <row r="43" spans="1:131" ht="26.25" customHeight="1" x14ac:dyDescent="0.15">
      <c r="A43" s="225">
        <v>16</v>
      </c>
      <c r="B43" s="1031"/>
      <c r="C43" s="1032"/>
      <c r="D43" s="1032"/>
      <c r="E43" s="1032"/>
      <c r="F43" s="1032"/>
      <c r="G43" s="1032"/>
      <c r="H43" s="1032"/>
      <c r="I43" s="1032"/>
      <c r="J43" s="1032"/>
      <c r="K43" s="1032"/>
      <c r="L43" s="1032"/>
      <c r="M43" s="1032"/>
      <c r="N43" s="1032"/>
      <c r="O43" s="1032"/>
      <c r="P43" s="1033"/>
      <c r="Q43" s="1039"/>
      <c r="R43" s="1040"/>
      <c r="S43" s="1040"/>
      <c r="T43" s="1040"/>
      <c r="U43" s="1040"/>
      <c r="V43" s="1040"/>
      <c r="W43" s="1040"/>
      <c r="X43" s="1040"/>
      <c r="Y43" s="1040"/>
      <c r="Z43" s="1040"/>
      <c r="AA43" s="1040"/>
      <c r="AB43" s="1040"/>
      <c r="AC43" s="1040"/>
      <c r="AD43" s="1040"/>
      <c r="AE43" s="1041"/>
      <c r="AF43" s="1036"/>
      <c r="AG43" s="1037"/>
      <c r="AH43" s="1037"/>
      <c r="AI43" s="1037"/>
      <c r="AJ43" s="1038"/>
      <c r="AK43" s="980"/>
      <c r="AL43" s="971"/>
      <c r="AM43" s="971"/>
      <c r="AN43" s="971"/>
      <c r="AO43" s="971"/>
      <c r="AP43" s="971"/>
      <c r="AQ43" s="971"/>
      <c r="AR43" s="971"/>
      <c r="AS43" s="971"/>
      <c r="AT43" s="971"/>
      <c r="AU43" s="971"/>
      <c r="AV43" s="971"/>
      <c r="AW43" s="971"/>
      <c r="AX43" s="971"/>
      <c r="AY43" s="971"/>
      <c r="AZ43" s="1042"/>
      <c r="BA43" s="1042"/>
      <c r="BB43" s="1042"/>
      <c r="BC43" s="1042"/>
      <c r="BD43" s="1042"/>
      <c r="BE43" s="972"/>
      <c r="BF43" s="972"/>
      <c r="BG43" s="972"/>
      <c r="BH43" s="972"/>
      <c r="BI43" s="973"/>
      <c r="BJ43" s="362"/>
      <c r="BK43" s="362"/>
      <c r="BL43" s="362"/>
      <c r="BM43" s="362"/>
      <c r="BN43" s="362"/>
      <c r="BO43" s="228"/>
      <c r="BP43" s="228"/>
      <c r="BQ43" s="225">
        <v>37</v>
      </c>
      <c r="BR43" s="226"/>
      <c r="BS43" s="993"/>
      <c r="BT43" s="994"/>
      <c r="BU43" s="994"/>
      <c r="BV43" s="994"/>
      <c r="BW43" s="994"/>
      <c r="BX43" s="994"/>
      <c r="BY43" s="994"/>
      <c r="BZ43" s="994"/>
      <c r="CA43" s="994"/>
      <c r="CB43" s="994"/>
      <c r="CC43" s="994"/>
      <c r="CD43" s="994"/>
      <c r="CE43" s="994"/>
      <c r="CF43" s="994"/>
      <c r="CG43" s="1015"/>
      <c r="CH43" s="990"/>
      <c r="CI43" s="991"/>
      <c r="CJ43" s="991"/>
      <c r="CK43" s="991"/>
      <c r="CL43" s="992"/>
      <c r="CM43" s="990"/>
      <c r="CN43" s="991"/>
      <c r="CO43" s="991"/>
      <c r="CP43" s="991"/>
      <c r="CQ43" s="992"/>
      <c r="CR43" s="990"/>
      <c r="CS43" s="991"/>
      <c r="CT43" s="991"/>
      <c r="CU43" s="991"/>
      <c r="CV43" s="992"/>
      <c r="CW43" s="990"/>
      <c r="CX43" s="991"/>
      <c r="CY43" s="991"/>
      <c r="CZ43" s="991"/>
      <c r="DA43" s="992"/>
      <c r="DB43" s="990"/>
      <c r="DC43" s="991"/>
      <c r="DD43" s="991"/>
      <c r="DE43" s="991"/>
      <c r="DF43" s="992"/>
      <c r="DG43" s="990"/>
      <c r="DH43" s="991"/>
      <c r="DI43" s="991"/>
      <c r="DJ43" s="991"/>
      <c r="DK43" s="992"/>
      <c r="DL43" s="990"/>
      <c r="DM43" s="991"/>
      <c r="DN43" s="991"/>
      <c r="DO43" s="991"/>
      <c r="DP43" s="992"/>
      <c r="DQ43" s="990"/>
      <c r="DR43" s="991"/>
      <c r="DS43" s="991"/>
      <c r="DT43" s="991"/>
      <c r="DU43" s="992"/>
      <c r="DV43" s="993"/>
      <c r="DW43" s="994"/>
      <c r="DX43" s="994"/>
      <c r="DY43" s="994"/>
      <c r="DZ43" s="995"/>
      <c r="EA43" s="218"/>
    </row>
    <row r="44" spans="1:131" ht="26.25" customHeight="1" x14ac:dyDescent="0.15">
      <c r="A44" s="225">
        <v>17</v>
      </c>
      <c r="B44" s="1031"/>
      <c r="C44" s="1032"/>
      <c r="D44" s="1032"/>
      <c r="E44" s="1032"/>
      <c r="F44" s="1032"/>
      <c r="G44" s="1032"/>
      <c r="H44" s="1032"/>
      <c r="I44" s="1032"/>
      <c r="J44" s="1032"/>
      <c r="K44" s="1032"/>
      <c r="L44" s="1032"/>
      <c r="M44" s="1032"/>
      <c r="N44" s="1032"/>
      <c r="O44" s="1032"/>
      <c r="P44" s="1033"/>
      <c r="Q44" s="1039"/>
      <c r="R44" s="1040"/>
      <c r="S44" s="1040"/>
      <c r="T44" s="1040"/>
      <c r="U44" s="1040"/>
      <c r="V44" s="1040"/>
      <c r="W44" s="1040"/>
      <c r="X44" s="1040"/>
      <c r="Y44" s="1040"/>
      <c r="Z44" s="1040"/>
      <c r="AA44" s="1040"/>
      <c r="AB44" s="1040"/>
      <c r="AC44" s="1040"/>
      <c r="AD44" s="1040"/>
      <c r="AE44" s="1041"/>
      <c r="AF44" s="1036"/>
      <c r="AG44" s="1037"/>
      <c r="AH44" s="1037"/>
      <c r="AI44" s="1037"/>
      <c r="AJ44" s="1038"/>
      <c r="AK44" s="980"/>
      <c r="AL44" s="971"/>
      <c r="AM44" s="971"/>
      <c r="AN44" s="971"/>
      <c r="AO44" s="971"/>
      <c r="AP44" s="971"/>
      <c r="AQ44" s="971"/>
      <c r="AR44" s="971"/>
      <c r="AS44" s="971"/>
      <c r="AT44" s="971"/>
      <c r="AU44" s="971"/>
      <c r="AV44" s="971"/>
      <c r="AW44" s="971"/>
      <c r="AX44" s="971"/>
      <c r="AY44" s="971"/>
      <c r="AZ44" s="1042"/>
      <c r="BA44" s="1042"/>
      <c r="BB44" s="1042"/>
      <c r="BC44" s="1042"/>
      <c r="BD44" s="1042"/>
      <c r="BE44" s="972"/>
      <c r="BF44" s="972"/>
      <c r="BG44" s="972"/>
      <c r="BH44" s="972"/>
      <c r="BI44" s="973"/>
      <c r="BJ44" s="362"/>
      <c r="BK44" s="362"/>
      <c r="BL44" s="362"/>
      <c r="BM44" s="362"/>
      <c r="BN44" s="362"/>
      <c r="BO44" s="228"/>
      <c r="BP44" s="228"/>
      <c r="BQ44" s="225">
        <v>38</v>
      </c>
      <c r="BR44" s="226"/>
      <c r="BS44" s="993"/>
      <c r="BT44" s="994"/>
      <c r="BU44" s="994"/>
      <c r="BV44" s="994"/>
      <c r="BW44" s="994"/>
      <c r="BX44" s="994"/>
      <c r="BY44" s="994"/>
      <c r="BZ44" s="994"/>
      <c r="CA44" s="994"/>
      <c r="CB44" s="994"/>
      <c r="CC44" s="994"/>
      <c r="CD44" s="994"/>
      <c r="CE44" s="994"/>
      <c r="CF44" s="994"/>
      <c r="CG44" s="1015"/>
      <c r="CH44" s="990"/>
      <c r="CI44" s="991"/>
      <c r="CJ44" s="991"/>
      <c r="CK44" s="991"/>
      <c r="CL44" s="992"/>
      <c r="CM44" s="990"/>
      <c r="CN44" s="991"/>
      <c r="CO44" s="991"/>
      <c r="CP44" s="991"/>
      <c r="CQ44" s="992"/>
      <c r="CR44" s="990"/>
      <c r="CS44" s="991"/>
      <c r="CT44" s="991"/>
      <c r="CU44" s="991"/>
      <c r="CV44" s="992"/>
      <c r="CW44" s="990"/>
      <c r="CX44" s="991"/>
      <c r="CY44" s="991"/>
      <c r="CZ44" s="991"/>
      <c r="DA44" s="992"/>
      <c r="DB44" s="990"/>
      <c r="DC44" s="991"/>
      <c r="DD44" s="991"/>
      <c r="DE44" s="991"/>
      <c r="DF44" s="992"/>
      <c r="DG44" s="990"/>
      <c r="DH44" s="991"/>
      <c r="DI44" s="991"/>
      <c r="DJ44" s="991"/>
      <c r="DK44" s="992"/>
      <c r="DL44" s="990"/>
      <c r="DM44" s="991"/>
      <c r="DN44" s="991"/>
      <c r="DO44" s="991"/>
      <c r="DP44" s="992"/>
      <c r="DQ44" s="990"/>
      <c r="DR44" s="991"/>
      <c r="DS44" s="991"/>
      <c r="DT44" s="991"/>
      <c r="DU44" s="992"/>
      <c r="DV44" s="993"/>
      <c r="DW44" s="994"/>
      <c r="DX44" s="994"/>
      <c r="DY44" s="994"/>
      <c r="DZ44" s="995"/>
      <c r="EA44" s="218"/>
    </row>
    <row r="45" spans="1:131" ht="26.25" customHeight="1" x14ac:dyDescent="0.15">
      <c r="A45" s="225">
        <v>18</v>
      </c>
      <c r="B45" s="1031"/>
      <c r="C45" s="1032"/>
      <c r="D45" s="1032"/>
      <c r="E45" s="1032"/>
      <c r="F45" s="1032"/>
      <c r="G45" s="1032"/>
      <c r="H45" s="1032"/>
      <c r="I45" s="1032"/>
      <c r="J45" s="1032"/>
      <c r="K45" s="1032"/>
      <c r="L45" s="1032"/>
      <c r="M45" s="1032"/>
      <c r="N45" s="1032"/>
      <c r="O45" s="1032"/>
      <c r="P45" s="1033"/>
      <c r="Q45" s="1039"/>
      <c r="R45" s="1040"/>
      <c r="S45" s="1040"/>
      <c r="T45" s="1040"/>
      <c r="U45" s="1040"/>
      <c r="V45" s="1040"/>
      <c r="W45" s="1040"/>
      <c r="X45" s="1040"/>
      <c r="Y45" s="1040"/>
      <c r="Z45" s="1040"/>
      <c r="AA45" s="1040"/>
      <c r="AB45" s="1040"/>
      <c r="AC45" s="1040"/>
      <c r="AD45" s="1040"/>
      <c r="AE45" s="1041"/>
      <c r="AF45" s="1036"/>
      <c r="AG45" s="1037"/>
      <c r="AH45" s="1037"/>
      <c r="AI45" s="1037"/>
      <c r="AJ45" s="1038"/>
      <c r="AK45" s="980"/>
      <c r="AL45" s="971"/>
      <c r="AM45" s="971"/>
      <c r="AN45" s="971"/>
      <c r="AO45" s="971"/>
      <c r="AP45" s="971"/>
      <c r="AQ45" s="971"/>
      <c r="AR45" s="971"/>
      <c r="AS45" s="971"/>
      <c r="AT45" s="971"/>
      <c r="AU45" s="971"/>
      <c r="AV45" s="971"/>
      <c r="AW45" s="971"/>
      <c r="AX45" s="971"/>
      <c r="AY45" s="971"/>
      <c r="AZ45" s="1042"/>
      <c r="BA45" s="1042"/>
      <c r="BB45" s="1042"/>
      <c r="BC45" s="1042"/>
      <c r="BD45" s="1042"/>
      <c r="BE45" s="972"/>
      <c r="BF45" s="972"/>
      <c r="BG45" s="972"/>
      <c r="BH45" s="972"/>
      <c r="BI45" s="973"/>
      <c r="BJ45" s="362"/>
      <c r="BK45" s="362"/>
      <c r="BL45" s="362"/>
      <c r="BM45" s="362"/>
      <c r="BN45" s="362"/>
      <c r="BO45" s="228"/>
      <c r="BP45" s="228"/>
      <c r="BQ45" s="225">
        <v>39</v>
      </c>
      <c r="BR45" s="226"/>
      <c r="BS45" s="993"/>
      <c r="BT45" s="994"/>
      <c r="BU45" s="994"/>
      <c r="BV45" s="994"/>
      <c r="BW45" s="994"/>
      <c r="BX45" s="994"/>
      <c r="BY45" s="994"/>
      <c r="BZ45" s="994"/>
      <c r="CA45" s="994"/>
      <c r="CB45" s="994"/>
      <c r="CC45" s="994"/>
      <c r="CD45" s="994"/>
      <c r="CE45" s="994"/>
      <c r="CF45" s="994"/>
      <c r="CG45" s="1015"/>
      <c r="CH45" s="990"/>
      <c r="CI45" s="991"/>
      <c r="CJ45" s="991"/>
      <c r="CK45" s="991"/>
      <c r="CL45" s="992"/>
      <c r="CM45" s="990"/>
      <c r="CN45" s="991"/>
      <c r="CO45" s="991"/>
      <c r="CP45" s="991"/>
      <c r="CQ45" s="992"/>
      <c r="CR45" s="990"/>
      <c r="CS45" s="991"/>
      <c r="CT45" s="991"/>
      <c r="CU45" s="991"/>
      <c r="CV45" s="992"/>
      <c r="CW45" s="990"/>
      <c r="CX45" s="991"/>
      <c r="CY45" s="991"/>
      <c r="CZ45" s="991"/>
      <c r="DA45" s="992"/>
      <c r="DB45" s="990"/>
      <c r="DC45" s="991"/>
      <c r="DD45" s="991"/>
      <c r="DE45" s="991"/>
      <c r="DF45" s="992"/>
      <c r="DG45" s="990"/>
      <c r="DH45" s="991"/>
      <c r="DI45" s="991"/>
      <c r="DJ45" s="991"/>
      <c r="DK45" s="992"/>
      <c r="DL45" s="990"/>
      <c r="DM45" s="991"/>
      <c r="DN45" s="991"/>
      <c r="DO45" s="991"/>
      <c r="DP45" s="992"/>
      <c r="DQ45" s="990"/>
      <c r="DR45" s="991"/>
      <c r="DS45" s="991"/>
      <c r="DT45" s="991"/>
      <c r="DU45" s="992"/>
      <c r="DV45" s="993"/>
      <c r="DW45" s="994"/>
      <c r="DX45" s="994"/>
      <c r="DY45" s="994"/>
      <c r="DZ45" s="995"/>
      <c r="EA45" s="218"/>
    </row>
    <row r="46" spans="1:131" ht="26.25" customHeight="1" x14ac:dyDescent="0.15">
      <c r="A46" s="225">
        <v>19</v>
      </c>
      <c r="B46" s="1031"/>
      <c r="C46" s="1032"/>
      <c r="D46" s="1032"/>
      <c r="E46" s="1032"/>
      <c r="F46" s="1032"/>
      <c r="G46" s="1032"/>
      <c r="H46" s="1032"/>
      <c r="I46" s="1032"/>
      <c r="J46" s="1032"/>
      <c r="K46" s="1032"/>
      <c r="L46" s="1032"/>
      <c r="M46" s="1032"/>
      <c r="N46" s="1032"/>
      <c r="O46" s="1032"/>
      <c r="P46" s="1033"/>
      <c r="Q46" s="1039"/>
      <c r="R46" s="1040"/>
      <c r="S46" s="1040"/>
      <c r="T46" s="1040"/>
      <c r="U46" s="1040"/>
      <c r="V46" s="1040"/>
      <c r="W46" s="1040"/>
      <c r="X46" s="1040"/>
      <c r="Y46" s="1040"/>
      <c r="Z46" s="1040"/>
      <c r="AA46" s="1040"/>
      <c r="AB46" s="1040"/>
      <c r="AC46" s="1040"/>
      <c r="AD46" s="1040"/>
      <c r="AE46" s="1041"/>
      <c r="AF46" s="1036"/>
      <c r="AG46" s="1037"/>
      <c r="AH46" s="1037"/>
      <c r="AI46" s="1037"/>
      <c r="AJ46" s="1038"/>
      <c r="AK46" s="980"/>
      <c r="AL46" s="971"/>
      <c r="AM46" s="971"/>
      <c r="AN46" s="971"/>
      <c r="AO46" s="971"/>
      <c r="AP46" s="971"/>
      <c r="AQ46" s="971"/>
      <c r="AR46" s="971"/>
      <c r="AS46" s="971"/>
      <c r="AT46" s="971"/>
      <c r="AU46" s="971"/>
      <c r="AV46" s="971"/>
      <c r="AW46" s="971"/>
      <c r="AX46" s="971"/>
      <c r="AY46" s="971"/>
      <c r="AZ46" s="1042"/>
      <c r="BA46" s="1042"/>
      <c r="BB46" s="1042"/>
      <c r="BC46" s="1042"/>
      <c r="BD46" s="1042"/>
      <c r="BE46" s="972"/>
      <c r="BF46" s="972"/>
      <c r="BG46" s="972"/>
      <c r="BH46" s="972"/>
      <c r="BI46" s="973"/>
      <c r="BJ46" s="362"/>
      <c r="BK46" s="362"/>
      <c r="BL46" s="362"/>
      <c r="BM46" s="362"/>
      <c r="BN46" s="362"/>
      <c r="BO46" s="228"/>
      <c r="BP46" s="228"/>
      <c r="BQ46" s="225">
        <v>40</v>
      </c>
      <c r="BR46" s="226"/>
      <c r="BS46" s="993"/>
      <c r="BT46" s="994"/>
      <c r="BU46" s="994"/>
      <c r="BV46" s="994"/>
      <c r="BW46" s="994"/>
      <c r="BX46" s="994"/>
      <c r="BY46" s="994"/>
      <c r="BZ46" s="994"/>
      <c r="CA46" s="994"/>
      <c r="CB46" s="994"/>
      <c r="CC46" s="994"/>
      <c r="CD46" s="994"/>
      <c r="CE46" s="994"/>
      <c r="CF46" s="994"/>
      <c r="CG46" s="1015"/>
      <c r="CH46" s="990"/>
      <c r="CI46" s="991"/>
      <c r="CJ46" s="991"/>
      <c r="CK46" s="991"/>
      <c r="CL46" s="992"/>
      <c r="CM46" s="990"/>
      <c r="CN46" s="991"/>
      <c r="CO46" s="991"/>
      <c r="CP46" s="991"/>
      <c r="CQ46" s="992"/>
      <c r="CR46" s="990"/>
      <c r="CS46" s="991"/>
      <c r="CT46" s="991"/>
      <c r="CU46" s="991"/>
      <c r="CV46" s="992"/>
      <c r="CW46" s="990"/>
      <c r="CX46" s="991"/>
      <c r="CY46" s="991"/>
      <c r="CZ46" s="991"/>
      <c r="DA46" s="992"/>
      <c r="DB46" s="990"/>
      <c r="DC46" s="991"/>
      <c r="DD46" s="991"/>
      <c r="DE46" s="991"/>
      <c r="DF46" s="992"/>
      <c r="DG46" s="990"/>
      <c r="DH46" s="991"/>
      <c r="DI46" s="991"/>
      <c r="DJ46" s="991"/>
      <c r="DK46" s="992"/>
      <c r="DL46" s="990"/>
      <c r="DM46" s="991"/>
      <c r="DN46" s="991"/>
      <c r="DO46" s="991"/>
      <c r="DP46" s="992"/>
      <c r="DQ46" s="990"/>
      <c r="DR46" s="991"/>
      <c r="DS46" s="991"/>
      <c r="DT46" s="991"/>
      <c r="DU46" s="992"/>
      <c r="DV46" s="993"/>
      <c r="DW46" s="994"/>
      <c r="DX46" s="994"/>
      <c r="DY46" s="994"/>
      <c r="DZ46" s="995"/>
      <c r="EA46" s="218"/>
    </row>
    <row r="47" spans="1:131" ht="26.25" customHeight="1" x14ac:dyDescent="0.15">
      <c r="A47" s="225">
        <v>20</v>
      </c>
      <c r="B47" s="1031"/>
      <c r="C47" s="1032"/>
      <c r="D47" s="1032"/>
      <c r="E47" s="1032"/>
      <c r="F47" s="1032"/>
      <c r="G47" s="1032"/>
      <c r="H47" s="1032"/>
      <c r="I47" s="1032"/>
      <c r="J47" s="1032"/>
      <c r="K47" s="1032"/>
      <c r="L47" s="1032"/>
      <c r="M47" s="1032"/>
      <c r="N47" s="1032"/>
      <c r="O47" s="1032"/>
      <c r="P47" s="1033"/>
      <c r="Q47" s="1039"/>
      <c r="R47" s="1040"/>
      <c r="S47" s="1040"/>
      <c r="T47" s="1040"/>
      <c r="U47" s="1040"/>
      <c r="V47" s="1040"/>
      <c r="W47" s="1040"/>
      <c r="X47" s="1040"/>
      <c r="Y47" s="1040"/>
      <c r="Z47" s="1040"/>
      <c r="AA47" s="1040"/>
      <c r="AB47" s="1040"/>
      <c r="AC47" s="1040"/>
      <c r="AD47" s="1040"/>
      <c r="AE47" s="1041"/>
      <c r="AF47" s="1036"/>
      <c r="AG47" s="1037"/>
      <c r="AH47" s="1037"/>
      <c r="AI47" s="1037"/>
      <c r="AJ47" s="1038"/>
      <c r="AK47" s="980"/>
      <c r="AL47" s="971"/>
      <c r="AM47" s="971"/>
      <c r="AN47" s="971"/>
      <c r="AO47" s="971"/>
      <c r="AP47" s="971"/>
      <c r="AQ47" s="971"/>
      <c r="AR47" s="971"/>
      <c r="AS47" s="971"/>
      <c r="AT47" s="971"/>
      <c r="AU47" s="971"/>
      <c r="AV47" s="971"/>
      <c r="AW47" s="971"/>
      <c r="AX47" s="971"/>
      <c r="AY47" s="971"/>
      <c r="AZ47" s="1042"/>
      <c r="BA47" s="1042"/>
      <c r="BB47" s="1042"/>
      <c r="BC47" s="1042"/>
      <c r="BD47" s="1042"/>
      <c r="BE47" s="972"/>
      <c r="BF47" s="972"/>
      <c r="BG47" s="972"/>
      <c r="BH47" s="972"/>
      <c r="BI47" s="973"/>
      <c r="BJ47" s="362"/>
      <c r="BK47" s="362"/>
      <c r="BL47" s="362"/>
      <c r="BM47" s="362"/>
      <c r="BN47" s="362"/>
      <c r="BO47" s="228"/>
      <c r="BP47" s="228"/>
      <c r="BQ47" s="225">
        <v>41</v>
      </c>
      <c r="BR47" s="226"/>
      <c r="BS47" s="993"/>
      <c r="BT47" s="994"/>
      <c r="BU47" s="994"/>
      <c r="BV47" s="994"/>
      <c r="BW47" s="994"/>
      <c r="BX47" s="994"/>
      <c r="BY47" s="994"/>
      <c r="BZ47" s="994"/>
      <c r="CA47" s="994"/>
      <c r="CB47" s="994"/>
      <c r="CC47" s="994"/>
      <c r="CD47" s="994"/>
      <c r="CE47" s="994"/>
      <c r="CF47" s="994"/>
      <c r="CG47" s="1015"/>
      <c r="CH47" s="990"/>
      <c r="CI47" s="991"/>
      <c r="CJ47" s="991"/>
      <c r="CK47" s="991"/>
      <c r="CL47" s="992"/>
      <c r="CM47" s="990"/>
      <c r="CN47" s="991"/>
      <c r="CO47" s="991"/>
      <c r="CP47" s="991"/>
      <c r="CQ47" s="992"/>
      <c r="CR47" s="990"/>
      <c r="CS47" s="991"/>
      <c r="CT47" s="991"/>
      <c r="CU47" s="991"/>
      <c r="CV47" s="992"/>
      <c r="CW47" s="990"/>
      <c r="CX47" s="991"/>
      <c r="CY47" s="991"/>
      <c r="CZ47" s="991"/>
      <c r="DA47" s="992"/>
      <c r="DB47" s="990"/>
      <c r="DC47" s="991"/>
      <c r="DD47" s="991"/>
      <c r="DE47" s="991"/>
      <c r="DF47" s="992"/>
      <c r="DG47" s="990"/>
      <c r="DH47" s="991"/>
      <c r="DI47" s="991"/>
      <c r="DJ47" s="991"/>
      <c r="DK47" s="992"/>
      <c r="DL47" s="990"/>
      <c r="DM47" s="991"/>
      <c r="DN47" s="991"/>
      <c r="DO47" s="991"/>
      <c r="DP47" s="992"/>
      <c r="DQ47" s="990"/>
      <c r="DR47" s="991"/>
      <c r="DS47" s="991"/>
      <c r="DT47" s="991"/>
      <c r="DU47" s="992"/>
      <c r="DV47" s="993"/>
      <c r="DW47" s="994"/>
      <c r="DX47" s="994"/>
      <c r="DY47" s="994"/>
      <c r="DZ47" s="995"/>
      <c r="EA47" s="218"/>
    </row>
    <row r="48" spans="1:131" ht="26.25" customHeight="1" x14ac:dyDescent="0.15">
      <c r="A48" s="225">
        <v>21</v>
      </c>
      <c r="B48" s="1031"/>
      <c r="C48" s="1032"/>
      <c r="D48" s="1032"/>
      <c r="E48" s="1032"/>
      <c r="F48" s="1032"/>
      <c r="G48" s="1032"/>
      <c r="H48" s="1032"/>
      <c r="I48" s="1032"/>
      <c r="J48" s="1032"/>
      <c r="K48" s="1032"/>
      <c r="L48" s="1032"/>
      <c r="M48" s="1032"/>
      <c r="N48" s="1032"/>
      <c r="O48" s="1032"/>
      <c r="P48" s="1033"/>
      <c r="Q48" s="1039"/>
      <c r="R48" s="1040"/>
      <c r="S48" s="1040"/>
      <c r="T48" s="1040"/>
      <c r="U48" s="1040"/>
      <c r="V48" s="1040"/>
      <c r="W48" s="1040"/>
      <c r="X48" s="1040"/>
      <c r="Y48" s="1040"/>
      <c r="Z48" s="1040"/>
      <c r="AA48" s="1040"/>
      <c r="AB48" s="1040"/>
      <c r="AC48" s="1040"/>
      <c r="AD48" s="1040"/>
      <c r="AE48" s="1041"/>
      <c r="AF48" s="1036"/>
      <c r="AG48" s="1037"/>
      <c r="AH48" s="1037"/>
      <c r="AI48" s="1037"/>
      <c r="AJ48" s="1038"/>
      <c r="AK48" s="980"/>
      <c r="AL48" s="971"/>
      <c r="AM48" s="971"/>
      <c r="AN48" s="971"/>
      <c r="AO48" s="971"/>
      <c r="AP48" s="971"/>
      <c r="AQ48" s="971"/>
      <c r="AR48" s="971"/>
      <c r="AS48" s="971"/>
      <c r="AT48" s="971"/>
      <c r="AU48" s="971"/>
      <c r="AV48" s="971"/>
      <c r="AW48" s="971"/>
      <c r="AX48" s="971"/>
      <c r="AY48" s="971"/>
      <c r="AZ48" s="1042"/>
      <c r="BA48" s="1042"/>
      <c r="BB48" s="1042"/>
      <c r="BC48" s="1042"/>
      <c r="BD48" s="1042"/>
      <c r="BE48" s="972"/>
      <c r="BF48" s="972"/>
      <c r="BG48" s="972"/>
      <c r="BH48" s="972"/>
      <c r="BI48" s="973"/>
      <c r="BJ48" s="362"/>
      <c r="BK48" s="362"/>
      <c r="BL48" s="362"/>
      <c r="BM48" s="362"/>
      <c r="BN48" s="362"/>
      <c r="BO48" s="228"/>
      <c r="BP48" s="228"/>
      <c r="BQ48" s="225">
        <v>42</v>
      </c>
      <c r="BR48" s="226"/>
      <c r="BS48" s="993"/>
      <c r="BT48" s="994"/>
      <c r="BU48" s="994"/>
      <c r="BV48" s="994"/>
      <c r="BW48" s="994"/>
      <c r="BX48" s="994"/>
      <c r="BY48" s="994"/>
      <c r="BZ48" s="994"/>
      <c r="CA48" s="994"/>
      <c r="CB48" s="994"/>
      <c r="CC48" s="994"/>
      <c r="CD48" s="994"/>
      <c r="CE48" s="994"/>
      <c r="CF48" s="994"/>
      <c r="CG48" s="1015"/>
      <c r="CH48" s="990"/>
      <c r="CI48" s="991"/>
      <c r="CJ48" s="991"/>
      <c r="CK48" s="991"/>
      <c r="CL48" s="992"/>
      <c r="CM48" s="990"/>
      <c r="CN48" s="991"/>
      <c r="CO48" s="991"/>
      <c r="CP48" s="991"/>
      <c r="CQ48" s="992"/>
      <c r="CR48" s="990"/>
      <c r="CS48" s="991"/>
      <c r="CT48" s="991"/>
      <c r="CU48" s="991"/>
      <c r="CV48" s="992"/>
      <c r="CW48" s="990"/>
      <c r="CX48" s="991"/>
      <c r="CY48" s="991"/>
      <c r="CZ48" s="991"/>
      <c r="DA48" s="992"/>
      <c r="DB48" s="990"/>
      <c r="DC48" s="991"/>
      <c r="DD48" s="991"/>
      <c r="DE48" s="991"/>
      <c r="DF48" s="992"/>
      <c r="DG48" s="990"/>
      <c r="DH48" s="991"/>
      <c r="DI48" s="991"/>
      <c r="DJ48" s="991"/>
      <c r="DK48" s="992"/>
      <c r="DL48" s="990"/>
      <c r="DM48" s="991"/>
      <c r="DN48" s="991"/>
      <c r="DO48" s="991"/>
      <c r="DP48" s="992"/>
      <c r="DQ48" s="990"/>
      <c r="DR48" s="991"/>
      <c r="DS48" s="991"/>
      <c r="DT48" s="991"/>
      <c r="DU48" s="992"/>
      <c r="DV48" s="993"/>
      <c r="DW48" s="994"/>
      <c r="DX48" s="994"/>
      <c r="DY48" s="994"/>
      <c r="DZ48" s="995"/>
      <c r="EA48" s="218"/>
    </row>
    <row r="49" spans="1:131" ht="26.25" customHeight="1" x14ac:dyDescent="0.15">
      <c r="A49" s="225">
        <v>22</v>
      </c>
      <c r="B49" s="1031"/>
      <c r="C49" s="1032"/>
      <c r="D49" s="1032"/>
      <c r="E49" s="1032"/>
      <c r="F49" s="1032"/>
      <c r="G49" s="1032"/>
      <c r="H49" s="1032"/>
      <c r="I49" s="1032"/>
      <c r="J49" s="1032"/>
      <c r="K49" s="1032"/>
      <c r="L49" s="1032"/>
      <c r="M49" s="1032"/>
      <c r="N49" s="1032"/>
      <c r="O49" s="1032"/>
      <c r="P49" s="1033"/>
      <c r="Q49" s="1039"/>
      <c r="R49" s="1040"/>
      <c r="S49" s="1040"/>
      <c r="T49" s="1040"/>
      <c r="U49" s="1040"/>
      <c r="V49" s="1040"/>
      <c r="W49" s="1040"/>
      <c r="X49" s="1040"/>
      <c r="Y49" s="1040"/>
      <c r="Z49" s="1040"/>
      <c r="AA49" s="1040"/>
      <c r="AB49" s="1040"/>
      <c r="AC49" s="1040"/>
      <c r="AD49" s="1040"/>
      <c r="AE49" s="1041"/>
      <c r="AF49" s="1036"/>
      <c r="AG49" s="1037"/>
      <c r="AH49" s="1037"/>
      <c r="AI49" s="1037"/>
      <c r="AJ49" s="1038"/>
      <c r="AK49" s="980"/>
      <c r="AL49" s="971"/>
      <c r="AM49" s="971"/>
      <c r="AN49" s="971"/>
      <c r="AO49" s="971"/>
      <c r="AP49" s="971"/>
      <c r="AQ49" s="971"/>
      <c r="AR49" s="971"/>
      <c r="AS49" s="971"/>
      <c r="AT49" s="971"/>
      <c r="AU49" s="971"/>
      <c r="AV49" s="971"/>
      <c r="AW49" s="971"/>
      <c r="AX49" s="971"/>
      <c r="AY49" s="971"/>
      <c r="AZ49" s="1042"/>
      <c r="BA49" s="1042"/>
      <c r="BB49" s="1042"/>
      <c r="BC49" s="1042"/>
      <c r="BD49" s="1042"/>
      <c r="BE49" s="972"/>
      <c r="BF49" s="972"/>
      <c r="BG49" s="972"/>
      <c r="BH49" s="972"/>
      <c r="BI49" s="973"/>
      <c r="BJ49" s="362"/>
      <c r="BK49" s="362"/>
      <c r="BL49" s="362"/>
      <c r="BM49" s="362"/>
      <c r="BN49" s="362"/>
      <c r="BO49" s="228"/>
      <c r="BP49" s="228"/>
      <c r="BQ49" s="225">
        <v>43</v>
      </c>
      <c r="BR49" s="226"/>
      <c r="BS49" s="993"/>
      <c r="BT49" s="994"/>
      <c r="BU49" s="994"/>
      <c r="BV49" s="994"/>
      <c r="BW49" s="994"/>
      <c r="BX49" s="994"/>
      <c r="BY49" s="994"/>
      <c r="BZ49" s="994"/>
      <c r="CA49" s="994"/>
      <c r="CB49" s="994"/>
      <c r="CC49" s="994"/>
      <c r="CD49" s="994"/>
      <c r="CE49" s="994"/>
      <c r="CF49" s="994"/>
      <c r="CG49" s="1015"/>
      <c r="CH49" s="990"/>
      <c r="CI49" s="991"/>
      <c r="CJ49" s="991"/>
      <c r="CK49" s="991"/>
      <c r="CL49" s="992"/>
      <c r="CM49" s="990"/>
      <c r="CN49" s="991"/>
      <c r="CO49" s="991"/>
      <c r="CP49" s="991"/>
      <c r="CQ49" s="992"/>
      <c r="CR49" s="990"/>
      <c r="CS49" s="991"/>
      <c r="CT49" s="991"/>
      <c r="CU49" s="991"/>
      <c r="CV49" s="992"/>
      <c r="CW49" s="990"/>
      <c r="CX49" s="991"/>
      <c r="CY49" s="991"/>
      <c r="CZ49" s="991"/>
      <c r="DA49" s="992"/>
      <c r="DB49" s="990"/>
      <c r="DC49" s="991"/>
      <c r="DD49" s="991"/>
      <c r="DE49" s="991"/>
      <c r="DF49" s="992"/>
      <c r="DG49" s="990"/>
      <c r="DH49" s="991"/>
      <c r="DI49" s="991"/>
      <c r="DJ49" s="991"/>
      <c r="DK49" s="992"/>
      <c r="DL49" s="990"/>
      <c r="DM49" s="991"/>
      <c r="DN49" s="991"/>
      <c r="DO49" s="991"/>
      <c r="DP49" s="992"/>
      <c r="DQ49" s="990"/>
      <c r="DR49" s="991"/>
      <c r="DS49" s="991"/>
      <c r="DT49" s="991"/>
      <c r="DU49" s="992"/>
      <c r="DV49" s="993"/>
      <c r="DW49" s="994"/>
      <c r="DX49" s="994"/>
      <c r="DY49" s="994"/>
      <c r="DZ49" s="995"/>
      <c r="EA49" s="218"/>
    </row>
    <row r="50" spans="1:131" ht="26.25" customHeight="1" x14ac:dyDescent="0.15">
      <c r="A50" s="225">
        <v>23</v>
      </c>
      <c r="B50" s="1031"/>
      <c r="C50" s="1032"/>
      <c r="D50" s="1032"/>
      <c r="E50" s="1032"/>
      <c r="F50" s="1032"/>
      <c r="G50" s="1032"/>
      <c r="H50" s="1032"/>
      <c r="I50" s="1032"/>
      <c r="J50" s="1032"/>
      <c r="K50" s="1032"/>
      <c r="L50" s="1032"/>
      <c r="M50" s="1032"/>
      <c r="N50" s="1032"/>
      <c r="O50" s="1032"/>
      <c r="P50" s="1033"/>
      <c r="Q50" s="1034"/>
      <c r="R50" s="1026"/>
      <c r="S50" s="1026"/>
      <c r="T50" s="1026"/>
      <c r="U50" s="1026"/>
      <c r="V50" s="1026"/>
      <c r="W50" s="1026"/>
      <c r="X50" s="1026"/>
      <c r="Y50" s="1026"/>
      <c r="Z50" s="1026"/>
      <c r="AA50" s="1026"/>
      <c r="AB50" s="1026"/>
      <c r="AC50" s="1026"/>
      <c r="AD50" s="1026"/>
      <c r="AE50" s="1035"/>
      <c r="AF50" s="1036"/>
      <c r="AG50" s="1037"/>
      <c r="AH50" s="1037"/>
      <c r="AI50" s="1037"/>
      <c r="AJ50" s="1038"/>
      <c r="AK50" s="1025"/>
      <c r="AL50" s="1026"/>
      <c r="AM50" s="1026"/>
      <c r="AN50" s="1026"/>
      <c r="AO50" s="1026"/>
      <c r="AP50" s="1026"/>
      <c r="AQ50" s="1026"/>
      <c r="AR50" s="1026"/>
      <c r="AS50" s="1026"/>
      <c r="AT50" s="1026"/>
      <c r="AU50" s="1026"/>
      <c r="AV50" s="1026"/>
      <c r="AW50" s="1026"/>
      <c r="AX50" s="1026"/>
      <c r="AY50" s="1026"/>
      <c r="AZ50" s="1027"/>
      <c r="BA50" s="1027"/>
      <c r="BB50" s="1027"/>
      <c r="BC50" s="1027"/>
      <c r="BD50" s="1027"/>
      <c r="BE50" s="972"/>
      <c r="BF50" s="972"/>
      <c r="BG50" s="972"/>
      <c r="BH50" s="972"/>
      <c r="BI50" s="973"/>
      <c r="BJ50" s="362"/>
      <c r="BK50" s="362"/>
      <c r="BL50" s="362"/>
      <c r="BM50" s="362"/>
      <c r="BN50" s="362"/>
      <c r="BO50" s="228"/>
      <c r="BP50" s="228"/>
      <c r="BQ50" s="225">
        <v>44</v>
      </c>
      <c r="BR50" s="226"/>
      <c r="BS50" s="993"/>
      <c r="BT50" s="994"/>
      <c r="BU50" s="994"/>
      <c r="BV50" s="994"/>
      <c r="BW50" s="994"/>
      <c r="BX50" s="994"/>
      <c r="BY50" s="994"/>
      <c r="BZ50" s="994"/>
      <c r="CA50" s="994"/>
      <c r="CB50" s="994"/>
      <c r="CC50" s="994"/>
      <c r="CD50" s="994"/>
      <c r="CE50" s="994"/>
      <c r="CF50" s="994"/>
      <c r="CG50" s="1015"/>
      <c r="CH50" s="990"/>
      <c r="CI50" s="991"/>
      <c r="CJ50" s="991"/>
      <c r="CK50" s="991"/>
      <c r="CL50" s="992"/>
      <c r="CM50" s="990"/>
      <c r="CN50" s="991"/>
      <c r="CO50" s="991"/>
      <c r="CP50" s="991"/>
      <c r="CQ50" s="992"/>
      <c r="CR50" s="990"/>
      <c r="CS50" s="991"/>
      <c r="CT50" s="991"/>
      <c r="CU50" s="991"/>
      <c r="CV50" s="992"/>
      <c r="CW50" s="990"/>
      <c r="CX50" s="991"/>
      <c r="CY50" s="991"/>
      <c r="CZ50" s="991"/>
      <c r="DA50" s="992"/>
      <c r="DB50" s="990"/>
      <c r="DC50" s="991"/>
      <c r="DD50" s="991"/>
      <c r="DE50" s="991"/>
      <c r="DF50" s="992"/>
      <c r="DG50" s="990"/>
      <c r="DH50" s="991"/>
      <c r="DI50" s="991"/>
      <c r="DJ50" s="991"/>
      <c r="DK50" s="992"/>
      <c r="DL50" s="990"/>
      <c r="DM50" s="991"/>
      <c r="DN50" s="991"/>
      <c r="DO50" s="991"/>
      <c r="DP50" s="992"/>
      <c r="DQ50" s="990"/>
      <c r="DR50" s="991"/>
      <c r="DS50" s="991"/>
      <c r="DT50" s="991"/>
      <c r="DU50" s="992"/>
      <c r="DV50" s="993"/>
      <c r="DW50" s="994"/>
      <c r="DX50" s="994"/>
      <c r="DY50" s="994"/>
      <c r="DZ50" s="995"/>
      <c r="EA50" s="218"/>
    </row>
    <row r="51" spans="1:131" ht="26.25" customHeight="1" x14ac:dyDescent="0.15">
      <c r="A51" s="225">
        <v>24</v>
      </c>
      <c r="B51" s="1031"/>
      <c r="C51" s="1032"/>
      <c r="D51" s="1032"/>
      <c r="E51" s="1032"/>
      <c r="F51" s="1032"/>
      <c r="G51" s="1032"/>
      <c r="H51" s="1032"/>
      <c r="I51" s="1032"/>
      <c r="J51" s="1032"/>
      <c r="K51" s="1032"/>
      <c r="L51" s="1032"/>
      <c r="M51" s="1032"/>
      <c r="N51" s="1032"/>
      <c r="O51" s="1032"/>
      <c r="P51" s="1033"/>
      <c r="Q51" s="1034"/>
      <c r="R51" s="1026"/>
      <c r="S51" s="1026"/>
      <c r="T51" s="1026"/>
      <c r="U51" s="1026"/>
      <c r="V51" s="1026"/>
      <c r="W51" s="1026"/>
      <c r="X51" s="1026"/>
      <c r="Y51" s="1026"/>
      <c r="Z51" s="1026"/>
      <c r="AA51" s="1026"/>
      <c r="AB51" s="1026"/>
      <c r="AC51" s="1026"/>
      <c r="AD51" s="1026"/>
      <c r="AE51" s="1035"/>
      <c r="AF51" s="1036"/>
      <c r="AG51" s="1037"/>
      <c r="AH51" s="1037"/>
      <c r="AI51" s="1037"/>
      <c r="AJ51" s="1038"/>
      <c r="AK51" s="1025"/>
      <c r="AL51" s="1026"/>
      <c r="AM51" s="1026"/>
      <c r="AN51" s="1026"/>
      <c r="AO51" s="1026"/>
      <c r="AP51" s="1026"/>
      <c r="AQ51" s="1026"/>
      <c r="AR51" s="1026"/>
      <c r="AS51" s="1026"/>
      <c r="AT51" s="1026"/>
      <c r="AU51" s="1026"/>
      <c r="AV51" s="1026"/>
      <c r="AW51" s="1026"/>
      <c r="AX51" s="1026"/>
      <c r="AY51" s="1026"/>
      <c r="AZ51" s="1027"/>
      <c r="BA51" s="1027"/>
      <c r="BB51" s="1027"/>
      <c r="BC51" s="1027"/>
      <c r="BD51" s="1027"/>
      <c r="BE51" s="972"/>
      <c r="BF51" s="972"/>
      <c r="BG51" s="972"/>
      <c r="BH51" s="972"/>
      <c r="BI51" s="973"/>
      <c r="BJ51" s="362"/>
      <c r="BK51" s="362"/>
      <c r="BL51" s="362"/>
      <c r="BM51" s="362"/>
      <c r="BN51" s="362"/>
      <c r="BO51" s="228"/>
      <c r="BP51" s="228"/>
      <c r="BQ51" s="225">
        <v>45</v>
      </c>
      <c r="BR51" s="226"/>
      <c r="BS51" s="993"/>
      <c r="BT51" s="994"/>
      <c r="BU51" s="994"/>
      <c r="BV51" s="994"/>
      <c r="BW51" s="994"/>
      <c r="BX51" s="994"/>
      <c r="BY51" s="994"/>
      <c r="BZ51" s="994"/>
      <c r="CA51" s="994"/>
      <c r="CB51" s="994"/>
      <c r="CC51" s="994"/>
      <c r="CD51" s="994"/>
      <c r="CE51" s="994"/>
      <c r="CF51" s="994"/>
      <c r="CG51" s="1015"/>
      <c r="CH51" s="990"/>
      <c r="CI51" s="991"/>
      <c r="CJ51" s="991"/>
      <c r="CK51" s="991"/>
      <c r="CL51" s="992"/>
      <c r="CM51" s="990"/>
      <c r="CN51" s="991"/>
      <c r="CO51" s="991"/>
      <c r="CP51" s="991"/>
      <c r="CQ51" s="992"/>
      <c r="CR51" s="990"/>
      <c r="CS51" s="991"/>
      <c r="CT51" s="991"/>
      <c r="CU51" s="991"/>
      <c r="CV51" s="992"/>
      <c r="CW51" s="990"/>
      <c r="CX51" s="991"/>
      <c r="CY51" s="991"/>
      <c r="CZ51" s="991"/>
      <c r="DA51" s="992"/>
      <c r="DB51" s="990"/>
      <c r="DC51" s="991"/>
      <c r="DD51" s="991"/>
      <c r="DE51" s="991"/>
      <c r="DF51" s="992"/>
      <c r="DG51" s="990"/>
      <c r="DH51" s="991"/>
      <c r="DI51" s="991"/>
      <c r="DJ51" s="991"/>
      <c r="DK51" s="992"/>
      <c r="DL51" s="990"/>
      <c r="DM51" s="991"/>
      <c r="DN51" s="991"/>
      <c r="DO51" s="991"/>
      <c r="DP51" s="992"/>
      <c r="DQ51" s="990"/>
      <c r="DR51" s="991"/>
      <c r="DS51" s="991"/>
      <c r="DT51" s="991"/>
      <c r="DU51" s="992"/>
      <c r="DV51" s="993"/>
      <c r="DW51" s="994"/>
      <c r="DX51" s="994"/>
      <c r="DY51" s="994"/>
      <c r="DZ51" s="995"/>
      <c r="EA51" s="218"/>
    </row>
    <row r="52" spans="1:131" ht="26.25" customHeight="1" x14ac:dyDescent="0.15">
      <c r="A52" s="225">
        <v>25</v>
      </c>
      <c r="B52" s="1031"/>
      <c r="C52" s="1032"/>
      <c r="D52" s="1032"/>
      <c r="E52" s="1032"/>
      <c r="F52" s="1032"/>
      <c r="G52" s="1032"/>
      <c r="H52" s="1032"/>
      <c r="I52" s="1032"/>
      <c r="J52" s="1032"/>
      <c r="K52" s="1032"/>
      <c r="L52" s="1032"/>
      <c r="M52" s="1032"/>
      <c r="N52" s="1032"/>
      <c r="O52" s="1032"/>
      <c r="P52" s="1033"/>
      <c r="Q52" s="1034"/>
      <c r="R52" s="1026"/>
      <c r="S52" s="1026"/>
      <c r="T52" s="1026"/>
      <c r="U52" s="1026"/>
      <c r="V52" s="1026"/>
      <c r="W52" s="1026"/>
      <c r="X52" s="1026"/>
      <c r="Y52" s="1026"/>
      <c r="Z52" s="1026"/>
      <c r="AA52" s="1026"/>
      <c r="AB52" s="1026"/>
      <c r="AC52" s="1026"/>
      <c r="AD52" s="1026"/>
      <c r="AE52" s="1035"/>
      <c r="AF52" s="1036"/>
      <c r="AG52" s="1037"/>
      <c r="AH52" s="1037"/>
      <c r="AI52" s="1037"/>
      <c r="AJ52" s="1038"/>
      <c r="AK52" s="1025"/>
      <c r="AL52" s="1026"/>
      <c r="AM52" s="1026"/>
      <c r="AN52" s="1026"/>
      <c r="AO52" s="1026"/>
      <c r="AP52" s="1026"/>
      <c r="AQ52" s="1026"/>
      <c r="AR52" s="1026"/>
      <c r="AS52" s="1026"/>
      <c r="AT52" s="1026"/>
      <c r="AU52" s="1026"/>
      <c r="AV52" s="1026"/>
      <c r="AW52" s="1026"/>
      <c r="AX52" s="1026"/>
      <c r="AY52" s="1026"/>
      <c r="AZ52" s="1027"/>
      <c r="BA52" s="1027"/>
      <c r="BB52" s="1027"/>
      <c r="BC52" s="1027"/>
      <c r="BD52" s="1027"/>
      <c r="BE52" s="972"/>
      <c r="BF52" s="972"/>
      <c r="BG52" s="972"/>
      <c r="BH52" s="972"/>
      <c r="BI52" s="973"/>
      <c r="BJ52" s="362"/>
      <c r="BK52" s="362"/>
      <c r="BL52" s="362"/>
      <c r="BM52" s="362"/>
      <c r="BN52" s="362"/>
      <c r="BO52" s="228"/>
      <c r="BP52" s="228"/>
      <c r="BQ52" s="225">
        <v>46</v>
      </c>
      <c r="BR52" s="226"/>
      <c r="BS52" s="993"/>
      <c r="BT52" s="994"/>
      <c r="BU52" s="994"/>
      <c r="BV52" s="994"/>
      <c r="BW52" s="994"/>
      <c r="BX52" s="994"/>
      <c r="BY52" s="994"/>
      <c r="BZ52" s="994"/>
      <c r="CA52" s="994"/>
      <c r="CB52" s="994"/>
      <c r="CC52" s="994"/>
      <c r="CD52" s="994"/>
      <c r="CE52" s="994"/>
      <c r="CF52" s="994"/>
      <c r="CG52" s="1015"/>
      <c r="CH52" s="990"/>
      <c r="CI52" s="991"/>
      <c r="CJ52" s="991"/>
      <c r="CK52" s="991"/>
      <c r="CL52" s="992"/>
      <c r="CM52" s="990"/>
      <c r="CN52" s="991"/>
      <c r="CO52" s="991"/>
      <c r="CP52" s="991"/>
      <c r="CQ52" s="992"/>
      <c r="CR52" s="990"/>
      <c r="CS52" s="991"/>
      <c r="CT52" s="991"/>
      <c r="CU52" s="991"/>
      <c r="CV52" s="992"/>
      <c r="CW52" s="990"/>
      <c r="CX52" s="991"/>
      <c r="CY52" s="991"/>
      <c r="CZ52" s="991"/>
      <c r="DA52" s="992"/>
      <c r="DB52" s="990"/>
      <c r="DC52" s="991"/>
      <c r="DD52" s="991"/>
      <c r="DE52" s="991"/>
      <c r="DF52" s="992"/>
      <c r="DG52" s="990"/>
      <c r="DH52" s="991"/>
      <c r="DI52" s="991"/>
      <c r="DJ52" s="991"/>
      <c r="DK52" s="992"/>
      <c r="DL52" s="990"/>
      <c r="DM52" s="991"/>
      <c r="DN52" s="991"/>
      <c r="DO52" s="991"/>
      <c r="DP52" s="992"/>
      <c r="DQ52" s="990"/>
      <c r="DR52" s="991"/>
      <c r="DS52" s="991"/>
      <c r="DT52" s="991"/>
      <c r="DU52" s="992"/>
      <c r="DV52" s="993"/>
      <c r="DW52" s="994"/>
      <c r="DX52" s="994"/>
      <c r="DY52" s="994"/>
      <c r="DZ52" s="995"/>
      <c r="EA52" s="218"/>
    </row>
    <row r="53" spans="1:131" ht="26.25" customHeight="1" x14ac:dyDescent="0.15">
      <c r="A53" s="225">
        <v>26</v>
      </c>
      <c r="B53" s="1031"/>
      <c r="C53" s="1032"/>
      <c r="D53" s="1032"/>
      <c r="E53" s="1032"/>
      <c r="F53" s="1032"/>
      <c r="G53" s="1032"/>
      <c r="H53" s="1032"/>
      <c r="I53" s="1032"/>
      <c r="J53" s="1032"/>
      <c r="K53" s="1032"/>
      <c r="L53" s="1032"/>
      <c r="M53" s="1032"/>
      <c r="N53" s="1032"/>
      <c r="O53" s="1032"/>
      <c r="P53" s="1033"/>
      <c r="Q53" s="1034"/>
      <c r="R53" s="1026"/>
      <c r="S53" s="1026"/>
      <c r="T53" s="1026"/>
      <c r="U53" s="1026"/>
      <c r="V53" s="1026"/>
      <c r="W53" s="1026"/>
      <c r="X53" s="1026"/>
      <c r="Y53" s="1026"/>
      <c r="Z53" s="1026"/>
      <c r="AA53" s="1026"/>
      <c r="AB53" s="1026"/>
      <c r="AC53" s="1026"/>
      <c r="AD53" s="1026"/>
      <c r="AE53" s="1035"/>
      <c r="AF53" s="1036"/>
      <c r="AG53" s="1037"/>
      <c r="AH53" s="1037"/>
      <c r="AI53" s="1037"/>
      <c r="AJ53" s="1038"/>
      <c r="AK53" s="1025"/>
      <c r="AL53" s="1026"/>
      <c r="AM53" s="1026"/>
      <c r="AN53" s="1026"/>
      <c r="AO53" s="1026"/>
      <c r="AP53" s="1026"/>
      <c r="AQ53" s="1026"/>
      <c r="AR53" s="1026"/>
      <c r="AS53" s="1026"/>
      <c r="AT53" s="1026"/>
      <c r="AU53" s="1026"/>
      <c r="AV53" s="1026"/>
      <c r="AW53" s="1026"/>
      <c r="AX53" s="1026"/>
      <c r="AY53" s="1026"/>
      <c r="AZ53" s="1027"/>
      <c r="BA53" s="1027"/>
      <c r="BB53" s="1027"/>
      <c r="BC53" s="1027"/>
      <c r="BD53" s="1027"/>
      <c r="BE53" s="972"/>
      <c r="BF53" s="972"/>
      <c r="BG53" s="972"/>
      <c r="BH53" s="972"/>
      <c r="BI53" s="973"/>
      <c r="BJ53" s="362"/>
      <c r="BK53" s="362"/>
      <c r="BL53" s="362"/>
      <c r="BM53" s="362"/>
      <c r="BN53" s="362"/>
      <c r="BO53" s="228"/>
      <c r="BP53" s="228"/>
      <c r="BQ53" s="225">
        <v>47</v>
      </c>
      <c r="BR53" s="226"/>
      <c r="BS53" s="993"/>
      <c r="BT53" s="994"/>
      <c r="BU53" s="994"/>
      <c r="BV53" s="994"/>
      <c r="BW53" s="994"/>
      <c r="BX53" s="994"/>
      <c r="BY53" s="994"/>
      <c r="BZ53" s="994"/>
      <c r="CA53" s="994"/>
      <c r="CB53" s="994"/>
      <c r="CC53" s="994"/>
      <c r="CD53" s="994"/>
      <c r="CE53" s="994"/>
      <c r="CF53" s="994"/>
      <c r="CG53" s="1015"/>
      <c r="CH53" s="990"/>
      <c r="CI53" s="991"/>
      <c r="CJ53" s="991"/>
      <c r="CK53" s="991"/>
      <c r="CL53" s="992"/>
      <c r="CM53" s="990"/>
      <c r="CN53" s="991"/>
      <c r="CO53" s="991"/>
      <c r="CP53" s="991"/>
      <c r="CQ53" s="992"/>
      <c r="CR53" s="990"/>
      <c r="CS53" s="991"/>
      <c r="CT53" s="991"/>
      <c r="CU53" s="991"/>
      <c r="CV53" s="992"/>
      <c r="CW53" s="990"/>
      <c r="CX53" s="991"/>
      <c r="CY53" s="991"/>
      <c r="CZ53" s="991"/>
      <c r="DA53" s="992"/>
      <c r="DB53" s="990"/>
      <c r="DC53" s="991"/>
      <c r="DD53" s="991"/>
      <c r="DE53" s="991"/>
      <c r="DF53" s="992"/>
      <c r="DG53" s="990"/>
      <c r="DH53" s="991"/>
      <c r="DI53" s="991"/>
      <c r="DJ53" s="991"/>
      <c r="DK53" s="992"/>
      <c r="DL53" s="990"/>
      <c r="DM53" s="991"/>
      <c r="DN53" s="991"/>
      <c r="DO53" s="991"/>
      <c r="DP53" s="992"/>
      <c r="DQ53" s="990"/>
      <c r="DR53" s="991"/>
      <c r="DS53" s="991"/>
      <c r="DT53" s="991"/>
      <c r="DU53" s="992"/>
      <c r="DV53" s="993"/>
      <c r="DW53" s="994"/>
      <c r="DX53" s="994"/>
      <c r="DY53" s="994"/>
      <c r="DZ53" s="995"/>
      <c r="EA53" s="218"/>
    </row>
    <row r="54" spans="1:131" ht="26.25" customHeight="1" x14ac:dyDescent="0.15">
      <c r="A54" s="225">
        <v>27</v>
      </c>
      <c r="B54" s="1031"/>
      <c r="C54" s="1032"/>
      <c r="D54" s="1032"/>
      <c r="E54" s="1032"/>
      <c r="F54" s="1032"/>
      <c r="G54" s="1032"/>
      <c r="H54" s="1032"/>
      <c r="I54" s="1032"/>
      <c r="J54" s="1032"/>
      <c r="K54" s="1032"/>
      <c r="L54" s="1032"/>
      <c r="M54" s="1032"/>
      <c r="N54" s="1032"/>
      <c r="O54" s="1032"/>
      <c r="P54" s="1033"/>
      <c r="Q54" s="1034"/>
      <c r="R54" s="1026"/>
      <c r="S54" s="1026"/>
      <c r="T54" s="1026"/>
      <c r="U54" s="1026"/>
      <c r="V54" s="1026"/>
      <c r="W54" s="1026"/>
      <c r="X54" s="1026"/>
      <c r="Y54" s="1026"/>
      <c r="Z54" s="1026"/>
      <c r="AA54" s="1026"/>
      <c r="AB54" s="1026"/>
      <c r="AC54" s="1026"/>
      <c r="AD54" s="1026"/>
      <c r="AE54" s="1035"/>
      <c r="AF54" s="1036"/>
      <c r="AG54" s="1037"/>
      <c r="AH54" s="1037"/>
      <c r="AI54" s="1037"/>
      <c r="AJ54" s="1038"/>
      <c r="AK54" s="1025"/>
      <c r="AL54" s="1026"/>
      <c r="AM54" s="1026"/>
      <c r="AN54" s="1026"/>
      <c r="AO54" s="1026"/>
      <c r="AP54" s="1026"/>
      <c r="AQ54" s="1026"/>
      <c r="AR54" s="1026"/>
      <c r="AS54" s="1026"/>
      <c r="AT54" s="1026"/>
      <c r="AU54" s="1026"/>
      <c r="AV54" s="1026"/>
      <c r="AW54" s="1026"/>
      <c r="AX54" s="1026"/>
      <c r="AY54" s="1026"/>
      <c r="AZ54" s="1027"/>
      <c r="BA54" s="1027"/>
      <c r="BB54" s="1027"/>
      <c r="BC54" s="1027"/>
      <c r="BD54" s="1027"/>
      <c r="BE54" s="972"/>
      <c r="BF54" s="972"/>
      <c r="BG54" s="972"/>
      <c r="BH54" s="972"/>
      <c r="BI54" s="973"/>
      <c r="BJ54" s="362"/>
      <c r="BK54" s="362"/>
      <c r="BL54" s="362"/>
      <c r="BM54" s="362"/>
      <c r="BN54" s="362"/>
      <c r="BO54" s="228"/>
      <c r="BP54" s="228"/>
      <c r="BQ54" s="225">
        <v>48</v>
      </c>
      <c r="BR54" s="226"/>
      <c r="BS54" s="993"/>
      <c r="BT54" s="994"/>
      <c r="BU54" s="994"/>
      <c r="BV54" s="994"/>
      <c r="BW54" s="994"/>
      <c r="BX54" s="994"/>
      <c r="BY54" s="994"/>
      <c r="BZ54" s="994"/>
      <c r="CA54" s="994"/>
      <c r="CB54" s="994"/>
      <c r="CC54" s="994"/>
      <c r="CD54" s="994"/>
      <c r="CE54" s="994"/>
      <c r="CF54" s="994"/>
      <c r="CG54" s="1015"/>
      <c r="CH54" s="990"/>
      <c r="CI54" s="991"/>
      <c r="CJ54" s="991"/>
      <c r="CK54" s="991"/>
      <c r="CL54" s="992"/>
      <c r="CM54" s="990"/>
      <c r="CN54" s="991"/>
      <c r="CO54" s="991"/>
      <c r="CP54" s="991"/>
      <c r="CQ54" s="992"/>
      <c r="CR54" s="990"/>
      <c r="CS54" s="991"/>
      <c r="CT54" s="991"/>
      <c r="CU54" s="991"/>
      <c r="CV54" s="992"/>
      <c r="CW54" s="990"/>
      <c r="CX54" s="991"/>
      <c r="CY54" s="991"/>
      <c r="CZ54" s="991"/>
      <c r="DA54" s="992"/>
      <c r="DB54" s="990"/>
      <c r="DC54" s="991"/>
      <c r="DD54" s="991"/>
      <c r="DE54" s="991"/>
      <c r="DF54" s="992"/>
      <c r="DG54" s="990"/>
      <c r="DH54" s="991"/>
      <c r="DI54" s="991"/>
      <c r="DJ54" s="991"/>
      <c r="DK54" s="992"/>
      <c r="DL54" s="990"/>
      <c r="DM54" s="991"/>
      <c r="DN54" s="991"/>
      <c r="DO54" s="991"/>
      <c r="DP54" s="992"/>
      <c r="DQ54" s="990"/>
      <c r="DR54" s="991"/>
      <c r="DS54" s="991"/>
      <c r="DT54" s="991"/>
      <c r="DU54" s="992"/>
      <c r="DV54" s="993"/>
      <c r="DW54" s="994"/>
      <c r="DX54" s="994"/>
      <c r="DY54" s="994"/>
      <c r="DZ54" s="995"/>
      <c r="EA54" s="218"/>
    </row>
    <row r="55" spans="1:131" ht="26.25" customHeight="1" x14ac:dyDescent="0.15">
      <c r="A55" s="225">
        <v>28</v>
      </c>
      <c r="B55" s="1031"/>
      <c r="C55" s="1032"/>
      <c r="D55" s="1032"/>
      <c r="E55" s="1032"/>
      <c r="F55" s="1032"/>
      <c r="G55" s="1032"/>
      <c r="H55" s="1032"/>
      <c r="I55" s="1032"/>
      <c r="J55" s="1032"/>
      <c r="K55" s="1032"/>
      <c r="L55" s="1032"/>
      <c r="M55" s="1032"/>
      <c r="N55" s="1032"/>
      <c r="O55" s="1032"/>
      <c r="P55" s="1033"/>
      <c r="Q55" s="1034"/>
      <c r="R55" s="1026"/>
      <c r="S55" s="1026"/>
      <c r="T55" s="1026"/>
      <c r="U55" s="1026"/>
      <c r="V55" s="1026"/>
      <c r="W55" s="1026"/>
      <c r="X55" s="1026"/>
      <c r="Y55" s="1026"/>
      <c r="Z55" s="1026"/>
      <c r="AA55" s="1026"/>
      <c r="AB55" s="1026"/>
      <c r="AC55" s="1026"/>
      <c r="AD55" s="1026"/>
      <c r="AE55" s="1035"/>
      <c r="AF55" s="1036"/>
      <c r="AG55" s="1037"/>
      <c r="AH55" s="1037"/>
      <c r="AI55" s="1037"/>
      <c r="AJ55" s="1038"/>
      <c r="AK55" s="1025"/>
      <c r="AL55" s="1026"/>
      <c r="AM55" s="1026"/>
      <c r="AN55" s="1026"/>
      <c r="AO55" s="1026"/>
      <c r="AP55" s="1026"/>
      <c r="AQ55" s="1026"/>
      <c r="AR55" s="1026"/>
      <c r="AS55" s="1026"/>
      <c r="AT55" s="1026"/>
      <c r="AU55" s="1026"/>
      <c r="AV55" s="1026"/>
      <c r="AW55" s="1026"/>
      <c r="AX55" s="1026"/>
      <c r="AY55" s="1026"/>
      <c r="AZ55" s="1027"/>
      <c r="BA55" s="1027"/>
      <c r="BB55" s="1027"/>
      <c r="BC55" s="1027"/>
      <c r="BD55" s="1027"/>
      <c r="BE55" s="972"/>
      <c r="BF55" s="972"/>
      <c r="BG55" s="972"/>
      <c r="BH55" s="972"/>
      <c r="BI55" s="973"/>
      <c r="BJ55" s="362"/>
      <c r="BK55" s="362"/>
      <c r="BL55" s="362"/>
      <c r="BM55" s="362"/>
      <c r="BN55" s="362"/>
      <c r="BO55" s="228"/>
      <c r="BP55" s="228"/>
      <c r="BQ55" s="225">
        <v>49</v>
      </c>
      <c r="BR55" s="226"/>
      <c r="BS55" s="993"/>
      <c r="BT55" s="994"/>
      <c r="BU55" s="994"/>
      <c r="BV55" s="994"/>
      <c r="BW55" s="994"/>
      <c r="BX55" s="994"/>
      <c r="BY55" s="994"/>
      <c r="BZ55" s="994"/>
      <c r="CA55" s="994"/>
      <c r="CB55" s="994"/>
      <c r="CC55" s="994"/>
      <c r="CD55" s="994"/>
      <c r="CE55" s="994"/>
      <c r="CF55" s="994"/>
      <c r="CG55" s="1015"/>
      <c r="CH55" s="990"/>
      <c r="CI55" s="991"/>
      <c r="CJ55" s="991"/>
      <c r="CK55" s="991"/>
      <c r="CL55" s="992"/>
      <c r="CM55" s="990"/>
      <c r="CN55" s="991"/>
      <c r="CO55" s="991"/>
      <c r="CP55" s="991"/>
      <c r="CQ55" s="992"/>
      <c r="CR55" s="990"/>
      <c r="CS55" s="991"/>
      <c r="CT55" s="991"/>
      <c r="CU55" s="991"/>
      <c r="CV55" s="992"/>
      <c r="CW55" s="990"/>
      <c r="CX55" s="991"/>
      <c r="CY55" s="991"/>
      <c r="CZ55" s="991"/>
      <c r="DA55" s="992"/>
      <c r="DB55" s="990"/>
      <c r="DC55" s="991"/>
      <c r="DD55" s="991"/>
      <c r="DE55" s="991"/>
      <c r="DF55" s="992"/>
      <c r="DG55" s="990"/>
      <c r="DH55" s="991"/>
      <c r="DI55" s="991"/>
      <c r="DJ55" s="991"/>
      <c r="DK55" s="992"/>
      <c r="DL55" s="990"/>
      <c r="DM55" s="991"/>
      <c r="DN55" s="991"/>
      <c r="DO55" s="991"/>
      <c r="DP55" s="992"/>
      <c r="DQ55" s="990"/>
      <c r="DR55" s="991"/>
      <c r="DS55" s="991"/>
      <c r="DT55" s="991"/>
      <c r="DU55" s="992"/>
      <c r="DV55" s="993"/>
      <c r="DW55" s="994"/>
      <c r="DX55" s="994"/>
      <c r="DY55" s="994"/>
      <c r="DZ55" s="995"/>
      <c r="EA55" s="218"/>
    </row>
    <row r="56" spans="1:131" ht="26.25" customHeight="1" x14ac:dyDescent="0.15">
      <c r="A56" s="225">
        <v>29</v>
      </c>
      <c r="B56" s="1031"/>
      <c r="C56" s="1032"/>
      <c r="D56" s="1032"/>
      <c r="E56" s="1032"/>
      <c r="F56" s="1032"/>
      <c r="G56" s="1032"/>
      <c r="H56" s="1032"/>
      <c r="I56" s="1032"/>
      <c r="J56" s="1032"/>
      <c r="K56" s="1032"/>
      <c r="L56" s="1032"/>
      <c r="M56" s="1032"/>
      <c r="N56" s="1032"/>
      <c r="O56" s="1032"/>
      <c r="P56" s="1033"/>
      <c r="Q56" s="1034"/>
      <c r="R56" s="1026"/>
      <c r="S56" s="1026"/>
      <c r="T56" s="1026"/>
      <c r="U56" s="1026"/>
      <c r="V56" s="1026"/>
      <c r="W56" s="1026"/>
      <c r="X56" s="1026"/>
      <c r="Y56" s="1026"/>
      <c r="Z56" s="1026"/>
      <c r="AA56" s="1026"/>
      <c r="AB56" s="1026"/>
      <c r="AC56" s="1026"/>
      <c r="AD56" s="1026"/>
      <c r="AE56" s="1035"/>
      <c r="AF56" s="1036"/>
      <c r="AG56" s="1037"/>
      <c r="AH56" s="1037"/>
      <c r="AI56" s="1037"/>
      <c r="AJ56" s="1038"/>
      <c r="AK56" s="1025"/>
      <c r="AL56" s="1026"/>
      <c r="AM56" s="1026"/>
      <c r="AN56" s="1026"/>
      <c r="AO56" s="1026"/>
      <c r="AP56" s="1026"/>
      <c r="AQ56" s="1026"/>
      <c r="AR56" s="1026"/>
      <c r="AS56" s="1026"/>
      <c r="AT56" s="1026"/>
      <c r="AU56" s="1026"/>
      <c r="AV56" s="1026"/>
      <c r="AW56" s="1026"/>
      <c r="AX56" s="1026"/>
      <c r="AY56" s="1026"/>
      <c r="AZ56" s="1027"/>
      <c r="BA56" s="1027"/>
      <c r="BB56" s="1027"/>
      <c r="BC56" s="1027"/>
      <c r="BD56" s="1027"/>
      <c r="BE56" s="972"/>
      <c r="BF56" s="972"/>
      <c r="BG56" s="972"/>
      <c r="BH56" s="972"/>
      <c r="BI56" s="973"/>
      <c r="BJ56" s="362"/>
      <c r="BK56" s="362"/>
      <c r="BL56" s="362"/>
      <c r="BM56" s="362"/>
      <c r="BN56" s="362"/>
      <c r="BO56" s="228"/>
      <c r="BP56" s="228"/>
      <c r="BQ56" s="225">
        <v>50</v>
      </c>
      <c r="BR56" s="226"/>
      <c r="BS56" s="993"/>
      <c r="BT56" s="994"/>
      <c r="BU56" s="994"/>
      <c r="BV56" s="994"/>
      <c r="BW56" s="994"/>
      <c r="BX56" s="994"/>
      <c r="BY56" s="994"/>
      <c r="BZ56" s="994"/>
      <c r="CA56" s="994"/>
      <c r="CB56" s="994"/>
      <c r="CC56" s="994"/>
      <c r="CD56" s="994"/>
      <c r="CE56" s="994"/>
      <c r="CF56" s="994"/>
      <c r="CG56" s="1015"/>
      <c r="CH56" s="990"/>
      <c r="CI56" s="991"/>
      <c r="CJ56" s="991"/>
      <c r="CK56" s="991"/>
      <c r="CL56" s="992"/>
      <c r="CM56" s="990"/>
      <c r="CN56" s="991"/>
      <c r="CO56" s="991"/>
      <c r="CP56" s="991"/>
      <c r="CQ56" s="992"/>
      <c r="CR56" s="990"/>
      <c r="CS56" s="991"/>
      <c r="CT56" s="991"/>
      <c r="CU56" s="991"/>
      <c r="CV56" s="992"/>
      <c r="CW56" s="990"/>
      <c r="CX56" s="991"/>
      <c r="CY56" s="991"/>
      <c r="CZ56" s="991"/>
      <c r="DA56" s="992"/>
      <c r="DB56" s="990"/>
      <c r="DC56" s="991"/>
      <c r="DD56" s="991"/>
      <c r="DE56" s="991"/>
      <c r="DF56" s="992"/>
      <c r="DG56" s="990"/>
      <c r="DH56" s="991"/>
      <c r="DI56" s="991"/>
      <c r="DJ56" s="991"/>
      <c r="DK56" s="992"/>
      <c r="DL56" s="990"/>
      <c r="DM56" s="991"/>
      <c r="DN56" s="991"/>
      <c r="DO56" s="991"/>
      <c r="DP56" s="992"/>
      <c r="DQ56" s="990"/>
      <c r="DR56" s="991"/>
      <c r="DS56" s="991"/>
      <c r="DT56" s="991"/>
      <c r="DU56" s="992"/>
      <c r="DV56" s="993"/>
      <c r="DW56" s="994"/>
      <c r="DX56" s="994"/>
      <c r="DY56" s="994"/>
      <c r="DZ56" s="995"/>
      <c r="EA56" s="218"/>
    </row>
    <row r="57" spans="1:131" ht="26.25" customHeight="1" x14ac:dyDescent="0.15">
      <c r="A57" s="225">
        <v>30</v>
      </c>
      <c r="B57" s="1031"/>
      <c r="C57" s="1032"/>
      <c r="D57" s="1032"/>
      <c r="E57" s="1032"/>
      <c r="F57" s="1032"/>
      <c r="G57" s="1032"/>
      <c r="H57" s="1032"/>
      <c r="I57" s="1032"/>
      <c r="J57" s="1032"/>
      <c r="K57" s="1032"/>
      <c r="L57" s="1032"/>
      <c r="M57" s="1032"/>
      <c r="N57" s="1032"/>
      <c r="O57" s="1032"/>
      <c r="P57" s="1033"/>
      <c r="Q57" s="1034"/>
      <c r="R57" s="1026"/>
      <c r="S57" s="1026"/>
      <c r="T57" s="1026"/>
      <c r="U57" s="1026"/>
      <c r="V57" s="1026"/>
      <c r="W57" s="1026"/>
      <c r="X57" s="1026"/>
      <c r="Y57" s="1026"/>
      <c r="Z57" s="1026"/>
      <c r="AA57" s="1026"/>
      <c r="AB57" s="1026"/>
      <c r="AC57" s="1026"/>
      <c r="AD57" s="1026"/>
      <c r="AE57" s="1035"/>
      <c r="AF57" s="1036"/>
      <c r="AG57" s="1037"/>
      <c r="AH57" s="1037"/>
      <c r="AI57" s="1037"/>
      <c r="AJ57" s="1038"/>
      <c r="AK57" s="1025"/>
      <c r="AL57" s="1026"/>
      <c r="AM57" s="1026"/>
      <c r="AN57" s="1026"/>
      <c r="AO57" s="1026"/>
      <c r="AP57" s="1026"/>
      <c r="AQ57" s="1026"/>
      <c r="AR57" s="1026"/>
      <c r="AS57" s="1026"/>
      <c r="AT57" s="1026"/>
      <c r="AU57" s="1026"/>
      <c r="AV57" s="1026"/>
      <c r="AW57" s="1026"/>
      <c r="AX57" s="1026"/>
      <c r="AY57" s="1026"/>
      <c r="AZ57" s="1027"/>
      <c r="BA57" s="1027"/>
      <c r="BB57" s="1027"/>
      <c r="BC57" s="1027"/>
      <c r="BD57" s="1027"/>
      <c r="BE57" s="972"/>
      <c r="BF57" s="972"/>
      <c r="BG57" s="972"/>
      <c r="BH57" s="972"/>
      <c r="BI57" s="973"/>
      <c r="BJ57" s="362"/>
      <c r="BK57" s="362"/>
      <c r="BL57" s="362"/>
      <c r="BM57" s="362"/>
      <c r="BN57" s="362"/>
      <c r="BO57" s="228"/>
      <c r="BP57" s="228"/>
      <c r="BQ57" s="225">
        <v>51</v>
      </c>
      <c r="BR57" s="226"/>
      <c r="BS57" s="993"/>
      <c r="BT57" s="994"/>
      <c r="BU57" s="994"/>
      <c r="BV57" s="994"/>
      <c r="BW57" s="994"/>
      <c r="BX57" s="994"/>
      <c r="BY57" s="994"/>
      <c r="BZ57" s="994"/>
      <c r="CA57" s="994"/>
      <c r="CB57" s="994"/>
      <c r="CC57" s="994"/>
      <c r="CD57" s="994"/>
      <c r="CE57" s="994"/>
      <c r="CF57" s="994"/>
      <c r="CG57" s="1015"/>
      <c r="CH57" s="990"/>
      <c r="CI57" s="991"/>
      <c r="CJ57" s="991"/>
      <c r="CK57" s="991"/>
      <c r="CL57" s="992"/>
      <c r="CM57" s="990"/>
      <c r="CN57" s="991"/>
      <c r="CO57" s="991"/>
      <c r="CP57" s="991"/>
      <c r="CQ57" s="992"/>
      <c r="CR57" s="990"/>
      <c r="CS57" s="991"/>
      <c r="CT57" s="991"/>
      <c r="CU57" s="991"/>
      <c r="CV57" s="992"/>
      <c r="CW57" s="990"/>
      <c r="CX57" s="991"/>
      <c r="CY57" s="991"/>
      <c r="CZ57" s="991"/>
      <c r="DA57" s="992"/>
      <c r="DB57" s="990"/>
      <c r="DC57" s="991"/>
      <c r="DD57" s="991"/>
      <c r="DE57" s="991"/>
      <c r="DF57" s="992"/>
      <c r="DG57" s="990"/>
      <c r="DH57" s="991"/>
      <c r="DI57" s="991"/>
      <c r="DJ57" s="991"/>
      <c r="DK57" s="992"/>
      <c r="DL57" s="990"/>
      <c r="DM57" s="991"/>
      <c r="DN57" s="991"/>
      <c r="DO57" s="991"/>
      <c r="DP57" s="992"/>
      <c r="DQ57" s="990"/>
      <c r="DR57" s="991"/>
      <c r="DS57" s="991"/>
      <c r="DT57" s="991"/>
      <c r="DU57" s="992"/>
      <c r="DV57" s="993"/>
      <c r="DW57" s="994"/>
      <c r="DX57" s="994"/>
      <c r="DY57" s="994"/>
      <c r="DZ57" s="995"/>
      <c r="EA57" s="218"/>
    </row>
    <row r="58" spans="1:131" ht="26.25" customHeight="1" x14ac:dyDescent="0.15">
      <c r="A58" s="225">
        <v>31</v>
      </c>
      <c r="B58" s="1031"/>
      <c r="C58" s="1032"/>
      <c r="D58" s="1032"/>
      <c r="E58" s="1032"/>
      <c r="F58" s="1032"/>
      <c r="G58" s="1032"/>
      <c r="H58" s="1032"/>
      <c r="I58" s="1032"/>
      <c r="J58" s="1032"/>
      <c r="K58" s="1032"/>
      <c r="L58" s="1032"/>
      <c r="M58" s="1032"/>
      <c r="N58" s="1032"/>
      <c r="O58" s="1032"/>
      <c r="P58" s="1033"/>
      <c r="Q58" s="1034"/>
      <c r="R58" s="1026"/>
      <c r="S58" s="1026"/>
      <c r="T58" s="1026"/>
      <c r="U58" s="1026"/>
      <c r="V58" s="1026"/>
      <c r="W58" s="1026"/>
      <c r="X58" s="1026"/>
      <c r="Y58" s="1026"/>
      <c r="Z58" s="1026"/>
      <c r="AA58" s="1026"/>
      <c r="AB58" s="1026"/>
      <c r="AC58" s="1026"/>
      <c r="AD58" s="1026"/>
      <c r="AE58" s="1035"/>
      <c r="AF58" s="1036"/>
      <c r="AG58" s="1037"/>
      <c r="AH58" s="1037"/>
      <c r="AI58" s="1037"/>
      <c r="AJ58" s="1038"/>
      <c r="AK58" s="1025"/>
      <c r="AL58" s="1026"/>
      <c r="AM58" s="1026"/>
      <c r="AN58" s="1026"/>
      <c r="AO58" s="1026"/>
      <c r="AP58" s="1026"/>
      <c r="AQ58" s="1026"/>
      <c r="AR58" s="1026"/>
      <c r="AS58" s="1026"/>
      <c r="AT58" s="1026"/>
      <c r="AU58" s="1026"/>
      <c r="AV58" s="1026"/>
      <c r="AW58" s="1026"/>
      <c r="AX58" s="1026"/>
      <c r="AY58" s="1026"/>
      <c r="AZ58" s="1027"/>
      <c r="BA58" s="1027"/>
      <c r="BB58" s="1027"/>
      <c r="BC58" s="1027"/>
      <c r="BD58" s="1027"/>
      <c r="BE58" s="972"/>
      <c r="BF58" s="972"/>
      <c r="BG58" s="972"/>
      <c r="BH58" s="972"/>
      <c r="BI58" s="973"/>
      <c r="BJ58" s="362"/>
      <c r="BK58" s="362"/>
      <c r="BL58" s="362"/>
      <c r="BM58" s="362"/>
      <c r="BN58" s="362"/>
      <c r="BO58" s="228"/>
      <c r="BP58" s="228"/>
      <c r="BQ58" s="225">
        <v>52</v>
      </c>
      <c r="BR58" s="226"/>
      <c r="BS58" s="993"/>
      <c r="BT58" s="994"/>
      <c r="BU58" s="994"/>
      <c r="BV58" s="994"/>
      <c r="BW58" s="994"/>
      <c r="BX58" s="994"/>
      <c r="BY58" s="994"/>
      <c r="BZ58" s="994"/>
      <c r="CA58" s="994"/>
      <c r="CB58" s="994"/>
      <c r="CC58" s="994"/>
      <c r="CD58" s="994"/>
      <c r="CE58" s="994"/>
      <c r="CF58" s="994"/>
      <c r="CG58" s="1015"/>
      <c r="CH58" s="990"/>
      <c r="CI58" s="991"/>
      <c r="CJ58" s="991"/>
      <c r="CK58" s="991"/>
      <c r="CL58" s="992"/>
      <c r="CM58" s="990"/>
      <c r="CN58" s="991"/>
      <c r="CO58" s="991"/>
      <c r="CP58" s="991"/>
      <c r="CQ58" s="992"/>
      <c r="CR58" s="990"/>
      <c r="CS58" s="991"/>
      <c r="CT58" s="991"/>
      <c r="CU58" s="991"/>
      <c r="CV58" s="992"/>
      <c r="CW58" s="990"/>
      <c r="CX58" s="991"/>
      <c r="CY58" s="991"/>
      <c r="CZ58" s="991"/>
      <c r="DA58" s="992"/>
      <c r="DB58" s="990"/>
      <c r="DC58" s="991"/>
      <c r="DD58" s="991"/>
      <c r="DE58" s="991"/>
      <c r="DF58" s="992"/>
      <c r="DG58" s="990"/>
      <c r="DH58" s="991"/>
      <c r="DI58" s="991"/>
      <c r="DJ58" s="991"/>
      <c r="DK58" s="992"/>
      <c r="DL58" s="990"/>
      <c r="DM58" s="991"/>
      <c r="DN58" s="991"/>
      <c r="DO58" s="991"/>
      <c r="DP58" s="992"/>
      <c r="DQ58" s="990"/>
      <c r="DR58" s="991"/>
      <c r="DS58" s="991"/>
      <c r="DT58" s="991"/>
      <c r="DU58" s="992"/>
      <c r="DV58" s="993"/>
      <c r="DW58" s="994"/>
      <c r="DX58" s="994"/>
      <c r="DY58" s="994"/>
      <c r="DZ58" s="995"/>
      <c r="EA58" s="218"/>
    </row>
    <row r="59" spans="1:131" ht="26.25" customHeight="1" x14ac:dyDescent="0.15">
      <c r="A59" s="225">
        <v>32</v>
      </c>
      <c r="B59" s="1031"/>
      <c r="C59" s="1032"/>
      <c r="D59" s="1032"/>
      <c r="E59" s="1032"/>
      <c r="F59" s="1032"/>
      <c r="G59" s="1032"/>
      <c r="H59" s="1032"/>
      <c r="I59" s="1032"/>
      <c r="J59" s="1032"/>
      <c r="K59" s="1032"/>
      <c r="L59" s="1032"/>
      <c r="M59" s="1032"/>
      <c r="N59" s="1032"/>
      <c r="O59" s="1032"/>
      <c r="P59" s="1033"/>
      <c r="Q59" s="1034"/>
      <c r="R59" s="1026"/>
      <c r="S59" s="1026"/>
      <c r="T59" s="1026"/>
      <c r="U59" s="1026"/>
      <c r="V59" s="1026"/>
      <c r="W59" s="1026"/>
      <c r="X59" s="1026"/>
      <c r="Y59" s="1026"/>
      <c r="Z59" s="1026"/>
      <c r="AA59" s="1026"/>
      <c r="AB59" s="1026"/>
      <c r="AC59" s="1026"/>
      <c r="AD59" s="1026"/>
      <c r="AE59" s="1035"/>
      <c r="AF59" s="1036"/>
      <c r="AG59" s="1037"/>
      <c r="AH59" s="1037"/>
      <c r="AI59" s="1037"/>
      <c r="AJ59" s="1038"/>
      <c r="AK59" s="1025"/>
      <c r="AL59" s="1026"/>
      <c r="AM59" s="1026"/>
      <c r="AN59" s="1026"/>
      <c r="AO59" s="1026"/>
      <c r="AP59" s="1026"/>
      <c r="AQ59" s="1026"/>
      <c r="AR59" s="1026"/>
      <c r="AS59" s="1026"/>
      <c r="AT59" s="1026"/>
      <c r="AU59" s="1026"/>
      <c r="AV59" s="1026"/>
      <c r="AW59" s="1026"/>
      <c r="AX59" s="1026"/>
      <c r="AY59" s="1026"/>
      <c r="AZ59" s="1027"/>
      <c r="BA59" s="1027"/>
      <c r="BB59" s="1027"/>
      <c r="BC59" s="1027"/>
      <c r="BD59" s="1027"/>
      <c r="BE59" s="972"/>
      <c r="BF59" s="972"/>
      <c r="BG59" s="972"/>
      <c r="BH59" s="972"/>
      <c r="BI59" s="973"/>
      <c r="BJ59" s="362"/>
      <c r="BK59" s="362"/>
      <c r="BL59" s="362"/>
      <c r="BM59" s="362"/>
      <c r="BN59" s="362"/>
      <c r="BO59" s="228"/>
      <c r="BP59" s="228"/>
      <c r="BQ59" s="225">
        <v>53</v>
      </c>
      <c r="BR59" s="226"/>
      <c r="BS59" s="993"/>
      <c r="BT59" s="994"/>
      <c r="BU59" s="994"/>
      <c r="BV59" s="994"/>
      <c r="BW59" s="994"/>
      <c r="BX59" s="994"/>
      <c r="BY59" s="994"/>
      <c r="BZ59" s="994"/>
      <c r="CA59" s="994"/>
      <c r="CB59" s="994"/>
      <c r="CC59" s="994"/>
      <c r="CD59" s="994"/>
      <c r="CE59" s="994"/>
      <c r="CF59" s="994"/>
      <c r="CG59" s="1015"/>
      <c r="CH59" s="990"/>
      <c r="CI59" s="991"/>
      <c r="CJ59" s="991"/>
      <c r="CK59" s="991"/>
      <c r="CL59" s="992"/>
      <c r="CM59" s="990"/>
      <c r="CN59" s="991"/>
      <c r="CO59" s="991"/>
      <c r="CP59" s="991"/>
      <c r="CQ59" s="992"/>
      <c r="CR59" s="990"/>
      <c r="CS59" s="991"/>
      <c r="CT59" s="991"/>
      <c r="CU59" s="991"/>
      <c r="CV59" s="992"/>
      <c r="CW59" s="990"/>
      <c r="CX59" s="991"/>
      <c r="CY59" s="991"/>
      <c r="CZ59" s="991"/>
      <c r="DA59" s="992"/>
      <c r="DB59" s="990"/>
      <c r="DC59" s="991"/>
      <c r="DD59" s="991"/>
      <c r="DE59" s="991"/>
      <c r="DF59" s="992"/>
      <c r="DG59" s="990"/>
      <c r="DH59" s="991"/>
      <c r="DI59" s="991"/>
      <c r="DJ59" s="991"/>
      <c r="DK59" s="992"/>
      <c r="DL59" s="990"/>
      <c r="DM59" s="991"/>
      <c r="DN59" s="991"/>
      <c r="DO59" s="991"/>
      <c r="DP59" s="992"/>
      <c r="DQ59" s="990"/>
      <c r="DR59" s="991"/>
      <c r="DS59" s="991"/>
      <c r="DT59" s="991"/>
      <c r="DU59" s="992"/>
      <c r="DV59" s="993"/>
      <c r="DW59" s="994"/>
      <c r="DX59" s="994"/>
      <c r="DY59" s="994"/>
      <c r="DZ59" s="995"/>
      <c r="EA59" s="218"/>
    </row>
    <row r="60" spans="1:131" ht="26.25" customHeight="1" x14ac:dyDescent="0.15">
      <c r="A60" s="225">
        <v>33</v>
      </c>
      <c r="B60" s="1031"/>
      <c r="C60" s="1032"/>
      <c r="D60" s="1032"/>
      <c r="E60" s="1032"/>
      <c r="F60" s="1032"/>
      <c r="G60" s="1032"/>
      <c r="H60" s="1032"/>
      <c r="I60" s="1032"/>
      <c r="J60" s="1032"/>
      <c r="K60" s="1032"/>
      <c r="L60" s="1032"/>
      <c r="M60" s="1032"/>
      <c r="N60" s="1032"/>
      <c r="O60" s="1032"/>
      <c r="P60" s="1033"/>
      <c r="Q60" s="1034"/>
      <c r="R60" s="1026"/>
      <c r="S60" s="1026"/>
      <c r="T60" s="1026"/>
      <c r="U60" s="1026"/>
      <c r="V60" s="1026"/>
      <c r="W60" s="1026"/>
      <c r="X60" s="1026"/>
      <c r="Y60" s="1026"/>
      <c r="Z60" s="1026"/>
      <c r="AA60" s="1026"/>
      <c r="AB60" s="1026"/>
      <c r="AC60" s="1026"/>
      <c r="AD60" s="1026"/>
      <c r="AE60" s="1035"/>
      <c r="AF60" s="1036"/>
      <c r="AG60" s="1037"/>
      <c r="AH60" s="1037"/>
      <c r="AI60" s="1037"/>
      <c r="AJ60" s="1038"/>
      <c r="AK60" s="1025"/>
      <c r="AL60" s="1026"/>
      <c r="AM60" s="1026"/>
      <c r="AN60" s="1026"/>
      <c r="AO60" s="1026"/>
      <c r="AP60" s="1026"/>
      <c r="AQ60" s="1026"/>
      <c r="AR60" s="1026"/>
      <c r="AS60" s="1026"/>
      <c r="AT60" s="1026"/>
      <c r="AU60" s="1026"/>
      <c r="AV60" s="1026"/>
      <c r="AW60" s="1026"/>
      <c r="AX60" s="1026"/>
      <c r="AY60" s="1026"/>
      <c r="AZ60" s="1027"/>
      <c r="BA60" s="1027"/>
      <c r="BB60" s="1027"/>
      <c r="BC60" s="1027"/>
      <c r="BD60" s="1027"/>
      <c r="BE60" s="972"/>
      <c r="BF60" s="972"/>
      <c r="BG60" s="972"/>
      <c r="BH60" s="972"/>
      <c r="BI60" s="973"/>
      <c r="BJ60" s="362"/>
      <c r="BK60" s="362"/>
      <c r="BL60" s="362"/>
      <c r="BM60" s="362"/>
      <c r="BN60" s="362"/>
      <c r="BO60" s="228"/>
      <c r="BP60" s="228"/>
      <c r="BQ60" s="225">
        <v>54</v>
      </c>
      <c r="BR60" s="226"/>
      <c r="BS60" s="993"/>
      <c r="BT60" s="994"/>
      <c r="BU60" s="994"/>
      <c r="BV60" s="994"/>
      <c r="BW60" s="994"/>
      <c r="BX60" s="994"/>
      <c r="BY60" s="994"/>
      <c r="BZ60" s="994"/>
      <c r="CA60" s="994"/>
      <c r="CB60" s="994"/>
      <c r="CC60" s="994"/>
      <c r="CD60" s="994"/>
      <c r="CE60" s="994"/>
      <c r="CF60" s="994"/>
      <c r="CG60" s="1015"/>
      <c r="CH60" s="990"/>
      <c r="CI60" s="991"/>
      <c r="CJ60" s="991"/>
      <c r="CK60" s="991"/>
      <c r="CL60" s="992"/>
      <c r="CM60" s="990"/>
      <c r="CN60" s="991"/>
      <c r="CO60" s="991"/>
      <c r="CP60" s="991"/>
      <c r="CQ60" s="992"/>
      <c r="CR60" s="990"/>
      <c r="CS60" s="991"/>
      <c r="CT60" s="991"/>
      <c r="CU60" s="991"/>
      <c r="CV60" s="992"/>
      <c r="CW60" s="990"/>
      <c r="CX60" s="991"/>
      <c r="CY60" s="991"/>
      <c r="CZ60" s="991"/>
      <c r="DA60" s="992"/>
      <c r="DB60" s="990"/>
      <c r="DC60" s="991"/>
      <c r="DD60" s="991"/>
      <c r="DE60" s="991"/>
      <c r="DF60" s="992"/>
      <c r="DG60" s="990"/>
      <c r="DH60" s="991"/>
      <c r="DI60" s="991"/>
      <c r="DJ60" s="991"/>
      <c r="DK60" s="992"/>
      <c r="DL60" s="990"/>
      <c r="DM60" s="991"/>
      <c r="DN60" s="991"/>
      <c r="DO60" s="991"/>
      <c r="DP60" s="992"/>
      <c r="DQ60" s="990"/>
      <c r="DR60" s="991"/>
      <c r="DS60" s="991"/>
      <c r="DT60" s="991"/>
      <c r="DU60" s="992"/>
      <c r="DV60" s="993"/>
      <c r="DW60" s="994"/>
      <c r="DX60" s="994"/>
      <c r="DY60" s="994"/>
      <c r="DZ60" s="995"/>
      <c r="EA60" s="218"/>
    </row>
    <row r="61" spans="1:131" ht="26.25" customHeight="1" thickBot="1" x14ac:dyDescent="0.2">
      <c r="A61" s="225">
        <v>34</v>
      </c>
      <c r="B61" s="1031"/>
      <c r="C61" s="1032"/>
      <c r="D61" s="1032"/>
      <c r="E61" s="1032"/>
      <c r="F61" s="1032"/>
      <c r="G61" s="1032"/>
      <c r="H61" s="1032"/>
      <c r="I61" s="1032"/>
      <c r="J61" s="1032"/>
      <c r="K61" s="1032"/>
      <c r="L61" s="1032"/>
      <c r="M61" s="1032"/>
      <c r="N61" s="1032"/>
      <c r="O61" s="1032"/>
      <c r="P61" s="1033"/>
      <c r="Q61" s="1034"/>
      <c r="R61" s="1026"/>
      <c r="S61" s="1026"/>
      <c r="T61" s="1026"/>
      <c r="U61" s="1026"/>
      <c r="V61" s="1026"/>
      <c r="W61" s="1026"/>
      <c r="X61" s="1026"/>
      <c r="Y61" s="1026"/>
      <c r="Z61" s="1026"/>
      <c r="AA61" s="1026"/>
      <c r="AB61" s="1026"/>
      <c r="AC61" s="1026"/>
      <c r="AD61" s="1026"/>
      <c r="AE61" s="1035"/>
      <c r="AF61" s="1036"/>
      <c r="AG61" s="1037"/>
      <c r="AH61" s="1037"/>
      <c r="AI61" s="1037"/>
      <c r="AJ61" s="1038"/>
      <c r="AK61" s="1025"/>
      <c r="AL61" s="1026"/>
      <c r="AM61" s="1026"/>
      <c r="AN61" s="1026"/>
      <c r="AO61" s="1026"/>
      <c r="AP61" s="1026"/>
      <c r="AQ61" s="1026"/>
      <c r="AR61" s="1026"/>
      <c r="AS61" s="1026"/>
      <c r="AT61" s="1026"/>
      <c r="AU61" s="1026"/>
      <c r="AV61" s="1026"/>
      <c r="AW61" s="1026"/>
      <c r="AX61" s="1026"/>
      <c r="AY61" s="1026"/>
      <c r="AZ61" s="1027"/>
      <c r="BA61" s="1027"/>
      <c r="BB61" s="1027"/>
      <c r="BC61" s="1027"/>
      <c r="BD61" s="1027"/>
      <c r="BE61" s="972"/>
      <c r="BF61" s="972"/>
      <c r="BG61" s="972"/>
      <c r="BH61" s="972"/>
      <c r="BI61" s="973"/>
      <c r="BJ61" s="362"/>
      <c r="BK61" s="362"/>
      <c r="BL61" s="362"/>
      <c r="BM61" s="362"/>
      <c r="BN61" s="362"/>
      <c r="BO61" s="228"/>
      <c r="BP61" s="228"/>
      <c r="BQ61" s="225">
        <v>55</v>
      </c>
      <c r="BR61" s="226"/>
      <c r="BS61" s="993"/>
      <c r="BT61" s="994"/>
      <c r="BU61" s="994"/>
      <c r="BV61" s="994"/>
      <c r="BW61" s="994"/>
      <c r="BX61" s="994"/>
      <c r="BY61" s="994"/>
      <c r="BZ61" s="994"/>
      <c r="CA61" s="994"/>
      <c r="CB61" s="994"/>
      <c r="CC61" s="994"/>
      <c r="CD61" s="994"/>
      <c r="CE61" s="994"/>
      <c r="CF61" s="994"/>
      <c r="CG61" s="1015"/>
      <c r="CH61" s="990"/>
      <c r="CI61" s="991"/>
      <c r="CJ61" s="991"/>
      <c r="CK61" s="991"/>
      <c r="CL61" s="992"/>
      <c r="CM61" s="990"/>
      <c r="CN61" s="991"/>
      <c r="CO61" s="991"/>
      <c r="CP61" s="991"/>
      <c r="CQ61" s="992"/>
      <c r="CR61" s="990"/>
      <c r="CS61" s="991"/>
      <c r="CT61" s="991"/>
      <c r="CU61" s="991"/>
      <c r="CV61" s="992"/>
      <c r="CW61" s="990"/>
      <c r="CX61" s="991"/>
      <c r="CY61" s="991"/>
      <c r="CZ61" s="991"/>
      <c r="DA61" s="992"/>
      <c r="DB61" s="990"/>
      <c r="DC61" s="991"/>
      <c r="DD61" s="991"/>
      <c r="DE61" s="991"/>
      <c r="DF61" s="992"/>
      <c r="DG61" s="990"/>
      <c r="DH61" s="991"/>
      <c r="DI61" s="991"/>
      <c r="DJ61" s="991"/>
      <c r="DK61" s="992"/>
      <c r="DL61" s="990"/>
      <c r="DM61" s="991"/>
      <c r="DN61" s="991"/>
      <c r="DO61" s="991"/>
      <c r="DP61" s="992"/>
      <c r="DQ61" s="990"/>
      <c r="DR61" s="991"/>
      <c r="DS61" s="991"/>
      <c r="DT61" s="991"/>
      <c r="DU61" s="992"/>
      <c r="DV61" s="993"/>
      <c r="DW61" s="994"/>
      <c r="DX61" s="994"/>
      <c r="DY61" s="994"/>
      <c r="DZ61" s="995"/>
      <c r="EA61" s="218"/>
    </row>
    <row r="62" spans="1:131" ht="26.25" customHeight="1" x14ac:dyDescent="0.15">
      <c r="A62" s="225">
        <v>35</v>
      </c>
      <c r="B62" s="1031"/>
      <c r="C62" s="1032"/>
      <c r="D62" s="1032"/>
      <c r="E62" s="1032"/>
      <c r="F62" s="1032"/>
      <c r="G62" s="1032"/>
      <c r="H62" s="1032"/>
      <c r="I62" s="1032"/>
      <c r="J62" s="1032"/>
      <c r="K62" s="1032"/>
      <c r="L62" s="1032"/>
      <c r="M62" s="1032"/>
      <c r="N62" s="1032"/>
      <c r="O62" s="1032"/>
      <c r="P62" s="1033"/>
      <c r="Q62" s="1034"/>
      <c r="R62" s="1026"/>
      <c r="S62" s="1026"/>
      <c r="T62" s="1026"/>
      <c r="U62" s="1026"/>
      <c r="V62" s="1026"/>
      <c r="W62" s="1026"/>
      <c r="X62" s="1026"/>
      <c r="Y62" s="1026"/>
      <c r="Z62" s="1026"/>
      <c r="AA62" s="1026"/>
      <c r="AB62" s="1026"/>
      <c r="AC62" s="1026"/>
      <c r="AD62" s="1026"/>
      <c r="AE62" s="1035"/>
      <c r="AF62" s="1036"/>
      <c r="AG62" s="1037"/>
      <c r="AH62" s="1037"/>
      <c r="AI62" s="1037"/>
      <c r="AJ62" s="1038"/>
      <c r="AK62" s="1025"/>
      <c r="AL62" s="1026"/>
      <c r="AM62" s="1026"/>
      <c r="AN62" s="1026"/>
      <c r="AO62" s="1026"/>
      <c r="AP62" s="1026"/>
      <c r="AQ62" s="1026"/>
      <c r="AR62" s="1026"/>
      <c r="AS62" s="1026"/>
      <c r="AT62" s="1026"/>
      <c r="AU62" s="1026"/>
      <c r="AV62" s="1026"/>
      <c r="AW62" s="1026"/>
      <c r="AX62" s="1026"/>
      <c r="AY62" s="1026"/>
      <c r="AZ62" s="1027"/>
      <c r="BA62" s="1027"/>
      <c r="BB62" s="1027"/>
      <c r="BC62" s="1027"/>
      <c r="BD62" s="1027"/>
      <c r="BE62" s="972"/>
      <c r="BF62" s="972"/>
      <c r="BG62" s="972"/>
      <c r="BH62" s="972"/>
      <c r="BI62" s="973"/>
      <c r="BJ62" s="1028" t="s">
        <v>396</v>
      </c>
      <c r="BK62" s="1029"/>
      <c r="BL62" s="1029"/>
      <c r="BM62" s="1029"/>
      <c r="BN62" s="1030"/>
      <c r="BO62" s="228"/>
      <c r="BP62" s="228"/>
      <c r="BQ62" s="225">
        <v>56</v>
      </c>
      <c r="BR62" s="226"/>
      <c r="BS62" s="993"/>
      <c r="BT62" s="994"/>
      <c r="BU62" s="994"/>
      <c r="BV62" s="994"/>
      <c r="BW62" s="994"/>
      <c r="BX62" s="994"/>
      <c r="BY62" s="994"/>
      <c r="BZ62" s="994"/>
      <c r="CA62" s="994"/>
      <c r="CB62" s="994"/>
      <c r="CC62" s="994"/>
      <c r="CD62" s="994"/>
      <c r="CE62" s="994"/>
      <c r="CF62" s="994"/>
      <c r="CG62" s="1015"/>
      <c r="CH62" s="990"/>
      <c r="CI62" s="991"/>
      <c r="CJ62" s="991"/>
      <c r="CK62" s="991"/>
      <c r="CL62" s="992"/>
      <c r="CM62" s="990"/>
      <c r="CN62" s="991"/>
      <c r="CO62" s="991"/>
      <c r="CP62" s="991"/>
      <c r="CQ62" s="992"/>
      <c r="CR62" s="990"/>
      <c r="CS62" s="991"/>
      <c r="CT62" s="991"/>
      <c r="CU62" s="991"/>
      <c r="CV62" s="992"/>
      <c r="CW62" s="990"/>
      <c r="CX62" s="991"/>
      <c r="CY62" s="991"/>
      <c r="CZ62" s="991"/>
      <c r="DA62" s="992"/>
      <c r="DB62" s="990"/>
      <c r="DC62" s="991"/>
      <c r="DD62" s="991"/>
      <c r="DE62" s="991"/>
      <c r="DF62" s="992"/>
      <c r="DG62" s="990"/>
      <c r="DH62" s="991"/>
      <c r="DI62" s="991"/>
      <c r="DJ62" s="991"/>
      <c r="DK62" s="992"/>
      <c r="DL62" s="990"/>
      <c r="DM62" s="991"/>
      <c r="DN62" s="991"/>
      <c r="DO62" s="991"/>
      <c r="DP62" s="992"/>
      <c r="DQ62" s="990"/>
      <c r="DR62" s="991"/>
      <c r="DS62" s="991"/>
      <c r="DT62" s="991"/>
      <c r="DU62" s="992"/>
      <c r="DV62" s="993"/>
      <c r="DW62" s="994"/>
      <c r="DX62" s="994"/>
      <c r="DY62" s="994"/>
      <c r="DZ62" s="995"/>
      <c r="EA62" s="218"/>
    </row>
    <row r="63" spans="1:131" ht="26.25" customHeight="1" thickBot="1" x14ac:dyDescent="0.2">
      <c r="A63" s="227" t="s">
        <v>375</v>
      </c>
      <c r="B63" s="937" t="s">
        <v>397</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1"/>
      <c r="AF63" s="1022">
        <v>5756</v>
      </c>
      <c r="AG63" s="959"/>
      <c r="AH63" s="959"/>
      <c r="AI63" s="959"/>
      <c r="AJ63" s="1023"/>
      <c r="AK63" s="1024"/>
      <c r="AL63" s="963"/>
      <c r="AM63" s="963"/>
      <c r="AN63" s="963"/>
      <c r="AO63" s="963"/>
      <c r="AP63" s="959">
        <v>20951</v>
      </c>
      <c r="AQ63" s="959"/>
      <c r="AR63" s="959"/>
      <c r="AS63" s="959"/>
      <c r="AT63" s="959"/>
      <c r="AU63" s="959">
        <v>15809</v>
      </c>
      <c r="AV63" s="959"/>
      <c r="AW63" s="959"/>
      <c r="AX63" s="959"/>
      <c r="AY63" s="959"/>
      <c r="AZ63" s="1018"/>
      <c r="BA63" s="1018"/>
      <c r="BB63" s="1018"/>
      <c r="BC63" s="1018"/>
      <c r="BD63" s="1018"/>
      <c r="BE63" s="960"/>
      <c r="BF63" s="960"/>
      <c r="BG63" s="960"/>
      <c r="BH63" s="960"/>
      <c r="BI63" s="961"/>
      <c r="BJ63" s="1019" t="s">
        <v>122</v>
      </c>
      <c r="BK63" s="953"/>
      <c r="BL63" s="953"/>
      <c r="BM63" s="953"/>
      <c r="BN63" s="1020"/>
      <c r="BO63" s="228"/>
      <c r="BP63" s="228"/>
      <c r="BQ63" s="225">
        <v>57</v>
      </c>
      <c r="BR63" s="226"/>
      <c r="BS63" s="993"/>
      <c r="BT63" s="994"/>
      <c r="BU63" s="994"/>
      <c r="BV63" s="994"/>
      <c r="BW63" s="994"/>
      <c r="BX63" s="994"/>
      <c r="BY63" s="994"/>
      <c r="BZ63" s="994"/>
      <c r="CA63" s="994"/>
      <c r="CB63" s="994"/>
      <c r="CC63" s="994"/>
      <c r="CD63" s="994"/>
      <c r="CE63" s="994"/>
      <c r="CF63" s="994"/>
      <c r="CG63" s="1015"/>
      <c r="CH63" s="990"/>
      <c r="CI63" s="991"/>
      <c r="CJ63" s="991"/>
      <c r="CK63" s="991"/>
      <c r="CL63" s="992"/>
      <c r="CM63" s="990"/>
      <c r="CN63" s="991"/>
      <c r="CO63" s="991"/>
      <c r="CP63" s="991"/>
      <c r="CQ63" s="992"/>
      <c r="CR63" s="990"/>
      <c r="CS63" s="991"/>
      <c r="CT63" s="991"/>
      <c r="CU63" s="991"/>
      <c r="CV63" s="992"/>
      <c r="CW63" s="990"/>
      <c r="CX63" s="991"/>
      <c r="CY63" s="991"/>
      <c r="CZ63" s="991"/>
      <c r="DA63" s="992"/>
      <c r="DB63" s="990"/>
      <c r="DC63" s="991"/>
      <c r="DD63" s="991"/>
      <c r="DE63" s="991"/>
      <c r="DF63" s="992"/>
      <c r="DG63" s="990"/>
      <c r="DH63" s="991"/>
      <c r="DI63" s="991"/>
      <c r="DJ63" s="991"/>
      <c r="DK63" s="992"/>
      <c r="DL63" s="990"/>
      <c r="DM63" s="991"/>
      <c r="DN63" s="991"/>
      <c r="DO63" s="991"/>
      <c r="DP63" s="992"/>
      <c r="DQ63" s="990"/>
      <c r="DR63" s="991"/>
      <c r="DS63" s="991"/>
      <c r="DT63" s="991"/>
      <c r="DU63" s="992"/>
      <c r="DV63" s="993"/>
      <c r="DW63" s="994"/>
      <c r="DX63" s="994"/>
      <c r="DY63" s="994"/>
      <c r="DZ63" s="995"/>
      <c r="EA63" s="218"/>
    </row>
    <row r="64" spans="1:131" ht="26.25" customHeight="1" x14ac:dyDescent="0.15">
      <c r="A64" s="228"/>
      <c r="B64" s="228"/>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5">
        <v>58</v>
      </c>
      <c r="BR64" s="226"/>
      <c r="BS64" s="993"/>
      <c r="BT64" s="994"/>
      <c r="BU64" s="994"/>
      <c r="BV64" s="994"/>
      <c r="BW64" s="994"/>
      <c r="BX64" s="994"/>
      <c r="BY64" s="994"/>
      <c r="BZ64" s="994"/>
      <c r="CA64" s="994"/>
      <c r="CB64" s="994"/>
      <c r="CC64" s="994"/>
      <c r="CD64" s="994"/>
      <c r="CE64" s="994"/>
      <c r="CF64" s="994"/>
      <c r="CG64" s="1015"/>
      <c r="CH64" s="990"/>
      <c r="CI64" s="991"/>
      <c r="CJ64" s="991"/>
      <c r="CK64" s="991"/>
      <c r="CL64" s="992"/>
      <c r="CM64" s="990"/>
      <c r="CN64" s="991"/>
      <c r="CO64" s="991"/>
      <c r="CP64" s="991"/>
      <c r="CQ64" s="992"/>
      <c r="CR64" s="990"/>
      <c r="CS64" s="991"/>
      <c r="CT64" s="991"/>
      <c r="CU64" s="991"/>
      <c r="CV64" s="992"/>
      <c r="CW64" s="990"/>
      <c r="CX64" s="991"/>
      <c r="CY64" s="991"/>
      <c r="CZ64" s="991"/>
      <c r="DA64" s="992"/>
      <c r="DB64" s="990"/>
      <c r="DC64" s="991"/>
      <c r="DD64" s="991"/>
      <c r="DE64" s="991"/>
      <c r="DF64" s="992"/>
      <c r="DG64" s="990"/>
      <c r="DH64" s="991"/>
      <c r="DI64" s="991"/>
      <c r="DJ64" s="991"/>
      <c r="DK64" s="992"/>
      <c r="DL64" s="990"/>
      <c r="DM64" s="991"/>
      <c r="DN64" s="991"/>
      <c r="DO64" s="991"/>
      <c r="DP64" s="992"/>
      <c r="DQ64" s="990"/>
      <c r="DR64" s="991"/>
      <c r="DS64" s="991"/>
      <c r="DT64" s="991"/>
      <c r="DU64" s="992"/>
      <c r="DV64" s="993"/>
      <c r="DW64" s="994"/>
      <c r="DX64" s="994"/>
      <c r="DY64" s="994"/>
      <c r="DZ64" s="995"/>
      <c r="EA64" s="218"/>
    </row>
    <row r="65" spans="1:131" ht="26.25" customHeight="1" thickBot="1" x14ac:dyDescent="0.2">
      <c r="A65" s="362" t="s">
        <v>398</v>
      </c>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c r="AG65" s="362"/>
      <c r="AH65" s="362"/>
      <c r="AI65" s="362"/>
      <c r="AJ65" s="362"/>
      <c r="AK65" s="362"/>
      <c r="AL65" s="362"/>
      <c r="AM65" s="362"/>
      <c r="AN65" s="362"/>
      <c r="AO65" s="362"/>
      <c r="AP65" s="362"/>
      <c r="AQ65" s="362"/>
      <c r="AR65" s="362"/>
      <c r="AS65" s="362"/>
      <c r="AT65" s="362"/>
      <c r="AU65" s="362"/>
      <c r="AV65" s="362"/>
      <c r="AW65" s="362"/>
      <c r="AX65" s="362"/>
      <c r="AY65" s="362"/>
      <c r="AZ65" s="362"/>
      <c r="BA65" s="362"/>
      <c r="BB65" s="362"/>
      <c r="BC65" s="362"/>
      <c r="BD65" s="362"/>
      <c r="BE65" s="228"/>
      <c r="BF65" s="228"/>
      <c r="BG65" s="228"/>
      <c r="BH65" s="228"/>
      <c r="BI65" s="228"/>
      <c r="BJ65" s="228"/>
      <c r="BK65" s="228"/>
      <c r="BL65" s="228"/>
      <c r="BM65" s="228"/>
      <c r="BN65" s="228"/>
      <c r="BO65" s="228"/>
      <c r="BP65" s="228"/>
      <c r="BQ65" s="225">
        <v>59</v>
      </c>
      <c r="BR65" s="226"/>
      <c r="BS65" s="993"/>
      <c r="BT65" s="994"/>
      <c r="BU65" s="994"/>
      <c r="BV65" s="994"/>
      <c r="BW65" s="994"/>
      <c r="BX65" s="994"/>
      <c r="BY65" s="994"/>
      <c r="BZ65" s="994"/>
      <c r="CA65" s="994"/>
      <c r="CB65" s="994"/>
      <c r="CC65" s="994"/>
      <c r="CD65" s="994"/>
      <c r="CE65" s="994"/>
      <c r="CF65" s="994"/>
      <c r="CG65" s="1015"/>
      <c r="CH65" s="990"/>
      <c r="CI65" s="991"/>
      <c r="CJ65" s="991"/>
      <c r="CK65" s="991"/>
      <c r="CL65" s="992"/>
      <c r="CM65" s="990"/>
      <c r="CN65" s="991"/>
      <c r="CO65" s="991"/>
      <c r="CP65" s="991"/>
      <c r="CQ65" s="992"/>
      <c r="CR65" s="990"/>
      <c r="CS65" s="991"/>
      <c r="CT65" s="991"/>
      <c r="CU65" s="991"/>
      <c r="CV65" s="992"/>
      <c r="CW65" s="990"/>
      <c r="CX65" s="991"/>
      <c r="CY65" s="991"/>
      <c r="CZ65" s="991"/>
      <c r="DA65" s="992"/>
      <c r="DB65" s="990"/>
      <c r="DC65" s="991"/>
      <c r="DD65" s="991"/>
      <c r="DE65" s="991"/>
      <c r="DF65" s="992"/>
      <c r="DG65" s="990"/>
      <c r="DH65" s="991"/>
      <c r="DI65" s="991"/>
      <c r="DJ65" s="991"/>
      <c r="DK65" s="992"/>
      <c r="DL65" s="990"/>
      <c r="DM65" s="991"/>
      <c r="DN65" s="991"/>
      <c r="DO65" s="991"/>
      <c r="DP65" s="992"/>
      <c r="DQ65" s="990"/>
      <c r="DR65" s="991"/>
      <c r="DS65" s="991"/>
      <c r="DT65" s="991"/>
      <c r="DU65" s="992"/>
      <c r="DV65" s="993"/>
      <c r="DW65" s="994"/>
      <c r="DX65" s="994"/>
      <c r="DY65" s="994"/>
      <c r="DZ65" s="995"/>
      <c r="EA65" s="218"/>
    </row>
    <row r="66" spans="1:131" ht="26.25" customHeight="1" x14ac:dyDescent="0.15">
      <c r="A66" s="996" t="s">
        <v>399</v>
      </c>
      <c r="B66" s="997"/>
      <c r="C66" s="997"/>
      <c r="D66" s="997"/>
      <c r="E66" s="997"/>
      <c r="F66" s="997"/>
      <c r="G66" s="997"/>
      <c r="H66" s="997"/>
      <c r="I66" s="997"/>
      <c r="J66" s="997"/>
      <c r="K66" s="997"/>
      <c r="L66" s="997"/>
      <c r="M66" s="997"/>
      <c r="N66" s="997"/>
      <c r="O66" s="997"/>
      <c r="P66" s="998"/>
      <c r="Q66" s="1002" t="s">
        <v>379</v>
      </c>
      <c r="R66" s="1003"/>
      <c r="S66" s="1003"/>
      <c r="T66" s="1003"/>
      <c r="U66" s="1004"/>
      <c r="V66" s="1002" t="s">
        <v>380</v>
      </c>
      <c r="W66" s="1003"/>
      <c r="X66" s="1003"/>
      <c r="Y66" s="1003"/>
      <c r="Z66" s="1004"/>
      <c r="AA66" s="1002" t="s">
        <v>381</v>
      </c>
      <c r="AB66" s="1003"/>
      <c r="AC66" s="1003"/>
      <c r="AD66" s="1003"/>
      <c r="AE66" s="1004"/>
      <c r="AF66" s="1008" t="s">
        <v>382</v>
      </c>
      <c r="AG66" s="1009"/>
      <c r="AH66" s="1009"/>
      <c r="AI66" s="1009"/>
      <c r="AJ66" s="1010"/>
      <c r="AK66" s="1002" t="s">
        <v>383</v>
      </c>
      <c r="AL66" s="997"/>
      <c r="AM66" s="997"/>
      <c r="AN66" s="997"/>
      <c r="AO66" s="998"/>
      <c r="AP66" s="1002" t="s">
        <v>384</v>
      </c>
      <c r="AQ66" s="1003"/>
      <c r="AR66" s="1003"/>
      <c r="AS66" s="1003"/>
      <c r="AT66" s="1004"/>
      <c r="AU66" s="1002" t="s">
        <v>400</v>
      </c>
      <c r="AV66" s="1003"/>
      <c r="AW66" s="1003"/>
      <c r="AX66" s="1003"/>
      <c r="AY66" s="1004"/>
      <c r="AZ66" s="1002" t="s">
        <v>363</v>
      </c>
      <c r="BA66" s="1003"/>
      <c r="BB66" s="1003"/>
      <c r="BC66" s="1003"/>
      <c r="BD66" s="1016"/>
      <c r="BE66" s="228"/>
      <c r="BF66" s="228"/>
      <c r="BG66" s="228"/>
      <c r="BH66" s="228"/>
      <c r="BI66" s="228"/>
      <c r="BJ66" s="228"/>
      <c r="BK66" s="228"/>
      <c r="BL66" s="228"/>
      <c r="BM66" s="228"/>
      <c r="BN66" s="228"/>
      <c r="BO66" s="228"/>
      <c r="BP66" s="228"/>
      <c r="BQ66" s="225">
        <v>60</v>
      </c>
      <c r="BR66" s="230"/>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9"/>
      <c r="B67" s="1000"/>
      <c r="C67" s="1000"/>
      <c r="D67" s="1000"/>
      <c r="E67" s="1000"/>
      <c r="F67" s="1000"/>
      <c r="G67" s="1000"/>
      <c r="H67" s="1000"/>
      <c r="I67" s="1000"/>
      <c r="J67" s="1000"/>
      <c r="K67" s="1000"/>
      <c r="L67" s="1000"/>
      <c r="M67" s="1000"/>
      <c r="N67" s="1000"/>
      <c r="O67" s="1000"/>
      <c r="P67" s="1001"/>
      <c r="Q67" s="1005"/>
      <c r="R67" s="1006"/>
      <c r="S67" s="1006"/>
      <c r="T67" s="1006"/>
      <c r="U67" s="1007"/>
      <c r="V67" s="1005"/>
      <c r="W67" s="1006"/>
      <c r="X67" s="1006"/>
      <c r="Y67" s="1006"/>
      <c r="Z67" s="1007"/>
      <c r="AA67" s="1005"/>
      <c r="AB67" s="1006"/>
      <c r="AC67" s="1006"/>
      <c r="AD67" s="1006"/>
      <c r="AE67" s="1007"/>
      <c r="AF67" s="1011"/>
      <c r="AG67" s="1012"/>
      <c r="AH67" s="1012"/>
      <c r="AI67" s="1012"/>
      <c r="AJ67" s="1013"/>
      <c r="AK67" s="1014"/>
      <c r="AL67" s="1000"/>
      <c r="AM67" s="1000"/>
      <c r="AN67" s="1000"/>
      <c r="AO67" s="1001"/>
      <c r="AP67" s="1005"/>
      <c r="AQ67" s="1006"/>
      <c r="AR67" s="1006"/>
      <c r="AS67" s="1006"/>
      <c r="AT67" s="1007"/>
      <c r="AU67" s="1005"/>
      <c r="AV67" s="1006"/>
      <c r="AW67" s="1006"/>
      <c r="AX67" s="1006"/>
      <c r="AY67" s="1007"/>
      <c r="AZ67" s="1005"/>
      <c r="BA67" s="1006"/>
      <c r="BB67" s="1006"/>
      <c r="BC67" s="1006"/>
      <c r="BD67" s="1017"/>
      <c r="BE67" s="228"/>
      <c r="BF67" s="228"/>
      <c r="BG67" s="228"/>
      <c r="BH67" s="228"/>
      <c r="BI67" s="228"/>
      <c r="BJ67" s="228"/>
      <c r="BK67" s="228"/>
      <c r="BL67" s="228"/>
      <c r="BM67" s="228"/>
      <c r="BN67" s="228"/>
      <c r="BO67" s="228"/>
      <c r="BP67" s="228"/>
      <c r="BQ67" s="225">
        <v>61</v>
      </c>
      <c r="BR67" s="230"/>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3">
        <v>1</v>
      </c>
      <c r="B68" s="986" t="s">
        <v>565</v>
      </c>
      <c r="C68" s="987"/>
      <c r="D68" s="987"/>
      <c r="E68" s="987"/>
      <c r="F68" s="987"/>
      <c r="G68" s="987"/>
      <c r="H68" s="987"/>
      <c r="I68" s="987"/>
      <c r="J68" s="987"/>
      <c r="K68" s="987"/>
      <c r="L68" s="987"/>
      <c r="M68" s="987"/>
      <c r="N68" s="987"/>
      <c r="O68" s="987"/>
      <c r="P68" s="988"/>
      <c r="Q68" s="989">
        <v>65</v>
      </c>
      <c r="R68" s="983"/>
      <c r="S68" s="983"/>
      <c r="T68" s="983"/>
      <c r="U68" s="983"/>
      <c r="V68" s="983">
        <v>60</v>
      </c>
      <c r="W68" s="983"/>
      <c r="X68" s="983"/>
      <c r="Y68" s="983"/>
      <c r="Z68" s="983"/>
      <c r="AA68" s="983">
        <v>5</v>
      </c>
      <c r="AB68" s="983"/>
      <c r="AC68" s="983"/>
      <c r="AD68" s="983"/>
      <c r="AE68" s="983"/>
      <c r="AF68" s="983">
        <v>5</v>
      </c>
      <c r="AG68" s="983"/>
      <c r="AH68" s="983"/>
      <c r="AI68" s="983"/>
      <c r="AJ68" s="983"/>
      <c r="AK68" s="983" t="s">
        <v>558</v>
      </c>
      <c r="AL68" s="983"/>
      <c r="AM68" s="983"/>
      <c r="AN68" s="983"/>
      <c r="AO68" s="983"/>
      <c r="AP68" s="982" t="s">
        <v>558</v>
      </c>
      <c r="AQ68" s="983"/>
      <c r="AR68" s="983"/>
      <c r="AS68" s="983"/>
      <c r="AT68" s="983"/>
      <c r="AU68" s="983" t="s">
        <v>558</v>
      </c>
      <c r="AV68" s="983"/>
      <c r="AW68" s="983"/>
      <c r="AX68" s="983"/>
      <c r="AY68" s="983"/>
      <c r="AZ68" s="984"/>
      <c r="BA68" s="984"/>
      <c r="BB68" s="984"/>
      <c r="BC68" s="984"/>
      <c r="BD68" s="985"/>
      <c r="BE68" s="228"/>
      <c r="BF68" s="228"/>
      <c r="BG68" s="228"/>
      <c r="BH68" s="228"/>
      <c r="BI68" s="228"/>
      <c r="BJ68" s="228"/>
      <c r="BK68" s="228"/>
      <c r="BL68" s="228"/>
      <c r="BM68" s="228"/>
      <c r="BN68" s="228"/>
      <c r="BO68" s="228"/>
      <c r="BP68" s="228"/>
      <c r="BQ68" s="225">
        <v>62</v>
      </c>
      <c r="BR68" s="230"/>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5">
        <v>2</v>
      </c>
      <c r="B69" s="974" t="s">
        <v>566</v>
      </c>
      <c r="C69" s="975"/>
      <c r="D69" s="975"/>
      <c r="E69" s="975"/>
      <c r="F69" s="975"/>
      <c r="G69" s="975"/>
      <c r="H69" s="975"/>
      <c r="I69" s="975"/>
      <c r="J69" s="975"/>
      <c r="K69" s="975"/>
      <c r="L69" s="975"/>
      <c r="M69" s="975"/>
      <c r="N69" s="975"/>
      <c r="O69" s="975"/>
      <c r="P69" s="976"/>
      <c r="Q69" s="977">
        <v>310</v>
      </c>
      <c r="R69" s="971"/>
      <c r="S69" s="971"/>
      <c r="T69" s="971"/>
      <c r="U69" s="971"/>
      <c r="V69" s="971">
        <v>281</v>
      </c>
      <c r="W69" s="971"/>
      <c r="X69" s="971"/>
      <c r="Y69" s="971"/>
      <c r="Z69" s="971"/>
      <c r="AA69" s="971">
        <v>29</v>
      </c>
      <c r="AB69" s="971"/>
      <c r="AC69" s="971"/>
      <c r="AD69" s="971"/>
      <c r="AE69" s="971"/>
      <c r="AF69" s="971">
        <v>29</v>
      </c>
      <c r="AG69" s="971"/>
      <c r="AH69" s="971"/>
      <c r="AI69" s="971"/>
      <c r="AJ69" s="971"/>
      <c r="AK69" s="971" t="s">
        <v>558</v>
      </c>
      <c r="AL69" s="971"/>
      <c r="AM69" s="971"/>
      <c r="AN69" s="971"/>
      <c r="AO69" s="971"/>
      <c r="AP69" s="971" t="s">
        <v>558</v>
      </c>
      <c r="AQ69" s="971"/>
      <c r="AR69" s="971"/>
      <c r="AS69" s="971"/>
      <c r="AT69" s="971"/>
      <c r="AU69" s="971" t="s">
        <v>558</v>
      </c>
      <c r="AV69" s="971"/>
      <c r="AW69" s="971"/>
      <c r="AX69" s="971"/>
      <c r="AY69" s="971"/>
      <c r="AZ69" s="972"/>
      <c r="BA69" s="972"/>
      <c r="BB69" s="972"/>
      <c r="BC69" s="972"/>
      <c r="BD69" s="973"/>
      <c r="BE69" s="228"/>
      <c r="BF69" s="228"/>
      <c r="BG69" s="228"/>
      <c r="BH69" s="228"/>
      <c r="BI69" s="228"/>
      <c r="BJ69" s="228"/>
      <c r="BK69" s="228"/>
      <c r="BL69" s="228"/>
      <c r="BM69" s="228"/>
      <c r="BN69" s="228"/>
      <c r="BO69" s="228"/>
      <c r="BP69" s="228"/>
      <c r="BQ69" s="225">
        <v>63</v>
      </c>
      <c r="BR69" s="230"/>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5">
        <v>3</v>
      </c>
      <c r="B70" s="974" t="s">
        <v>567</v>
      </c>
      <c r="C70" s="975"/>
      <c r="D70" s="975"/>
      <c r="E70" s="975"/>
      <c r="F70" s="975"/>
      <c r="G70" s="975"/>
      <c r="H70" s="975"/>
      <c r="I70" s="975"/>
      <c r="J70" s="975"/>
      <c r="K70" s="975"/>
      <c r="L70" s="975"/>
      <c r="M70" s="975"/>
      <c r="N70" s="975"/>
      <c r="O70" s="975"/>
      <c r="P70" s="976"/>
      <c r="Q70" s="977">
        <v>304568</v>
      </c>
      <c r="R70" s="971"/>
      <c r="S70" s="971"/>
      <c r="T70" s="971"/>
      <c r="U70" s="971"/>
      <c r="V70" s="971">
        <v>293091</v>
      </c>
      <c r="W70" s="971"/>
      <c r="X70" s="971"/>
      <c r="Y70" s="971"/>
      <c r="Z70" s="971"/>
      <c r="AA70" s="971">
        <v>11478</v>
      </c>
      <c r="AB70" s="971"/>
      <c r="AC70" s="971"/>
      <c r="AD70" s="971"/>
      <c r="AE70" s="971"/>
      <c r="AF70" s="971">
        <v>11478</v>
      </c>
      <c r="AG70" s="971"/>
      <c r="AH70" s="971"/>
      <c r="AI70" s="971"/>
      <c r="AJ70" s="971"/>
      <c r="AK70" s="971" t="s">
        <v>558</v>
      </c>
      <c r="AL70" s="971"/>
      <c r="AM70" s="971"/>
      <c r="AN70" s="971"/>
      <c r="AO70" s="971"/>
      <c r="AP70" s="971" t="s">
        <v>558</v>
      </c>
      <c r="AQ70" s="971"/>
      <c r="AR70" s="971"/>
      <c r="AS70" s="971"/>
      <c r="AT70" s="971"/>
      <c r="AU70" s="971" t="s">
        <v>558</v>
      </c>
      <c r="AV70" s="971"/>
      <c r="AW70" s="971"/>
      <c r="AX70" s="971"/>
      <c r="AY70" s="971"/>
      <c r="AZ70" s="972"/>
      <c r="BA70" s="972"/>
      <c r="BB70" s="972"/>
      <c r="BC70" s="972"/>
      <c r="BD70" s="973"/>
      <c r="BE70" s="228"/>
      <c r="BF70" s="228"/>
      <c r="BG70" s="228"/>
      <c r="BH70" s="228"/>
      <c r="BI70" s="228"/>
      <c r="BJ70" s="228"/>
      <c r="BK70" s="228"/>
      <c r="BL70" s="228"/>
      <c r="BM70" s="228"/>
      <c r="BN70" s="228"/>
      <c r="BO70" s="228"/>
      <c r="BP70" s="228"/>
      <c r="BQ70" s="225">
        <v>64</v>
      </c>
      <c r="BR70" s="230"/>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5">
        <v>4</v>
      </c>
      <c r="B71" s="974"/>
      <c r="C71" s="975"/>
      <c r="D71" s="975"/>
      <c r="E71" s="975"/>
      <c r="F71" s="975"/>
      <c r="G71" s="975"/>
      <c r="H71" s="975"/>
      <c r="I71" s="975"/>
      <c r="J71" s="975"/>
      <c r="K71" s="975"/>
      <c r="L71" s="975"/>
      <c r="M71" s="975"/>
      <c r="N71" s="975"/>
      <c r="O71" s="975"/>
      <c r="P71" s="976"/>
      <c r="Q71" s="977"/>
      <c r="R71" s="971"/>
      <c r="S71" s="971"/>
      <c r="T71" s="971"/>
      <c r="U71" s="971"/>
      <c r="V71" s="971"/>
      <c r="W71" s="971"/>
      <c r="X71" s="971"/>
      <c r="Y71" s="971"/>
      <c r="Z71" s="971"/>
      <c r="AA71" s="971"/>
      <c r="AB71" s="971"/>
      <c r="AC71" s="971"/>
      <c r="AD71" s="971"/>
      <c r="AE71" s="971"/>
      <c r="AF71" s="971"/>
      <c r="AG71" s="971"/>
      <c r="AH71" s="971"/>
      <c r="AI71" s="971"/>
      <c r="AJ71" s="971"/>
      <c r="AK71" s="971"/>
      <c r="AL71" s="971"/>
      <c r="AM71" s="971"/>
      <c r="AN71" s="971"/>
      <c r="AO71" s="971"/>
      <c r="AP71" s="971"/>
      <c r="AQ71" s="971"/>
      <c r="AR71" s="971"/>
      <c r="AS71" s="971"/>
      <c r="AT71" s="971"/>
      <c r="AU71" s="971"/>
      <c r="AV71" s="971"/>
      <c r="AW71" s="971"/>
      <c r="AX71" s="971"/>
      <c r="AY71" s="971"/>
      <c r="AZ71" s="972"/>
      <c r="BA71" s="972"/>
      <c r="BB71" s="972"/>
      <c r="BC71" s="972"/>
      <c r="BD71" s="973"/>
      <c r="BE71" s="228"/>
      <c r="BF71" s="228"/>
      <c r="BG71" s="228"/>
      <c r="BH71" s="228"/>
      <c r="BI71" s="228"/>
      <c r="BJ71" s="228"/>
      <c r="BK71" s="228"/>
      <c r="BL71" s="228"/>
      <c r="BM71" s="228"/>
      <c r="BN71" s="228"/>
      <c r="BO71" s="228"/>
      <c r="BP71" s="228"/>
      <c r="BQ71" s="225">
        <v>65</v>
      </c>
      <c r="BR71" s="230"/>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5">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8"/>
      <c r="BF72" s="228"/>
      <c r="BG72" s="228"/>
      <c r="BH72" s="228"/>
      <c r="BI72" s="228"/>
      <c r="BJ72" s="228"/>
      <c r="BK72" s="228"/>
      <c r="BL72" s="228"/>
      <c r="BM72" s="228"/>
      <c r="BN72" s="228"/>
      <c r="BO72" s="228"/>
      <c r="BP72" s="228"/>
      <c r="BQ72" s="225">
        <v>66</v>
      </c>
      <c r="BR72" s="230"/>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5">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8"/>
      <c r="BF73" s="228"/>
      <c r="BG73" s="228"/>
      <c r="BH73" s="228"/>
      <c r="BI73" s="228"/>
      <c r="BJ73" s="228"/>
      <c r="BK73" s="228"/>
      <c r="BL73" s="228"/>
      <c r="BM73" s="228"/>
      <c r="BN73" s="228"/>
      <c r="BO73" s="228"/>
      <c r="BP73" s="228"/>
      <c r="BQ73" s="225">
        <v>67</v>
      </c>
      <c r="BR73" s="230"/>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5">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8"/>
      <c r="BF74" s="228"/>
      <c r="BG74" s="228"/>
      <c r="BH74" s="228"/>
      <c r="BI74" s="228"/>
      <c r="BJ74" s="228"/>
      <c r="BK74" s="228"/>
      <c r="BL74" s="228"/>
      <c r="BM74" s="228"/>
      <c r="BN74" s="228"/>
      <c r="BO74" s="228"/>
      <c r="BP74" s="228"/>
      <c r="BQ74" s="225">
        <v>68</v>
      </c>
      <c r="BR74" s="230"/>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5">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8"/>
      <c r="BF75" s="228"/>
      <c r="BG75" s="228"/>
      <c r="BH75" s="228"/>
      <c r="BI75" s="228"/>
      <c r="BJ75" s="228"/>
      <c r="BK75" s="228"/>
      <c r="BL75" s="228"/>
      <c r="BM75" s="228"/>
      <c r="BN75" s="228"/>
      <c r="BO75" s="228"/>
      <c r="BP75" s="228"/>
      <c r="BQ75" s="225">
        <v>69</v>
      </c>
      <c r="BR75" s="230"/>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5">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8"/>
      <c r="BF76" s="228"/>
      <c r="BG76" s="228"/>
      <c r="BH76" s="228"/>
      <c r="BI76" s="228"/>
      <c r="BJ76" s="228"/>
      <c r="BK76" s="228"/>
      <c r="BL76" s="228"/>
      <c r="BM76" s="228"/>
      <c r="BN76" s="228"/>
      <c r="BO76" s="228"/>
      <c r="BP76" s="228"/>
      <c r="BQ76" s="225">
        <v>70</v>
      </c>
      <c r="BR76" s="230"/>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5">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8"/>
      <c r="BF77" s="228"/>
      <c r="BG77" s="228"/>
      <c r="BH77" s="228"/>
      <c r="BI77" s="228"/>
      <c r="BJ77" s="228"/>
      <c r="BK77" s="228"/>
      <c r="BL77" s="228"/>
      <c r="BM77" s="228"/>
      <c r="BN77" s="228"/>
      <c r="BO77" s="228"/>
      <c r="BP77" s="228"/>
      <c r="BQ77" s="225">
        <v>71</v>
      </c>
      <c r="BR77" s="230"/>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5">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8"/>
      <c r="BF78" s="228"/>
      <c r="BG78" s="228"/>
      <c r="BH78" s="228"/>
      <c r="BI78" s="228"/>
      <c r="BJ78" s="218"/>
      <c r="BK78" s="218"/>
      <c r="BL78" s="218"/>
      <c r="BM78" s="218"/>
      <c r="BN78" s="218"/>
      <c r="BO78" s="228"/>
      <c r="BP78" s="228"/>
      <c r="BQ78" s="225">
        <v>72</v>
      </c>
      <c r="BR78" s="230"/>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5">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8"/>
      <c r="BF79" s="228"/>
      <c r="BG79" s="228"/>
      <c r="BH79" s="228"/>
      <c r="BI79" s="228"/>
      <c r="BJ79" s="218"/>
      <c r="BK79" s="218"/>
      <c r="BL79" s="218"/>
      <c r="BM79" s="218"/>
      <c r="BN79" s="218"/>
      <c r="BO79" s="228"/>
      <c r="BP79" s="228"/>
      <c r="BQ79" s="225">
        <v>73</v>
      </c>
      <c r="BR79" s="230"/>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5">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8"/>
      <c r="BF80" s="228"/>
      <c r="BG80" s="228"/>
      <c r="BH80" s="228"/>
      <c r="BI80" s="228"/>
      <c r="BJ80" s="228"/>
      <c r="BK80" s="228"/>
      <c r="BL80" s="228"/>
      <c r="BM80" s="228"/>
      <c r="BN80" s="228"/>
      <c r="BO80" s="228"/>
      <c r="BP80" s="228"/>
      <c r="BQ80" s="225">
        <v>74</v>
      </c>
      <c r="BR80" s="230"/>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5">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8"/>
      <c r="BF81" s="228"/>
      <c r="BG81" s="228"/>
      <c r="BH81" s="228"/>
      <c r="BI81" s="228"/>
      <c r="BJ81" s="228"/>
      <c r="BK81" s="228"/>
      <c r="BL81" s="228"/>
      <c r="BM81" s="228"/>
      <c r="BN81" s="228"/>
      <c r="BO81" s="228"/>
      <c r="BP81" s="228"/>
      <c r="BQ81" s="225">
        <v>75</v>
      </c>
      <c r="BR81" s="230"/>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5">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8"/>
      <c r="BF82" s="228"/>
      <c r="BG82" s="228"/>
      <c r="BH82" s="228"/>
      <c r="BI82" s="228"/>
      <c r="BJ82" s="228"/>
      <c r="BK82" s="228"/>
      <c r="BL82" s="228"/>
      <c r="BM82" s="228"/>
      <c r="BN82" s="228"/>
      <c r="BO82" s="228"/>
      <c r="BP82" s="228"/>
      <c r="BQ82" s="225">
        <v>76</v>
      </c>
      <c r="BR82" s="230"/>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5">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8"/>
      <c r="BF83" s="228"/>
      <c r="BG83" s="228"/>
      <c r="BH83" s="228"/>
      <c r="BI83" s="228"/>
      <c r="BJ83" s="228"/>
      <c r="BK83" s="228"/>
      <c r="BL83" s="228"/>
      <c r="BM83" s="228"/>
      <c r="BN83" s="228"/>
      <c r="BO83" s="228"/>
      <c r="BP83" s="228"/>
      <c r="BQ83" s="225">
        <v>77</v>
      </c>
      <c r="BR83" s="230"/>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5">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8"/>
      <c r="BF84" s="228"/>
      <c r="BG84" s="228"/>
      <c r="BH84" s="228"/>
      <c r="BI84" s="228"/>
      <c r="BJ84" s="228"/>
      <c r="BK84" s="228"/>
      <c r="BL84" s="228"/>
      <c r="BM84" s="228"/>
      <c r="BN84" s="228"/>
      <c r="BO84" s="228"/>
      <c r="BP84" s="228"/>
      <c r="BQ84" s="225">
        <v>78</v>
      </c>
      <c r="BR84" s="230"/>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5">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8"/>
      <c r="BF85" s="228"/>
      <c r="BG85" s="228"/>
      <c r="BH85" s="228"/>
      <c r="BI85" s="228"/>
      <c r="BJ85" s="228"/>
      <c r="BK85" s="228"/>
      <c r="BL85" s="228"/>
      <c r="BM85" s="228"/>
      <c r="BN85" s="228"/>
      <c r="BO85" s="228"/>
      <c r="BP85" s="228"/>
      <c r="BQ85" s="225">
        <v>79</v>
      </c>
      <c r="BR85" s="230"/>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5">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8"/>
      <c r="BF86" s="228"/>
      <c r="BG86" s="228"/>
      <c r="BH86" s="228"/>
      <c r="BI86" s="228"/>
      <c r="BJ86" s="228"/>
      <c r="BK86" s="228"/>
      <c r="BL86" s="228"/>
      <c r="BM86" s="228"/>
      <c r="BN86" s="228"/>
      <c r="BO86" s="228"/>
      <c r="BP86" s="228"/>
      <c r="BQ86" s="225">
        <v>80</v>
      </c>
      <c r="BR86" s="230"/>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1">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8"/>
      <c r="BF87" s="228"/>
      <c r="BG87" s="228"/>
      <c r="BH87" s="228"/>
      <c r="BI87" s="228"/>
      <c r="BJ87" s="228"/>
      <c r="BK87" s="228"/>
      <c r="BL87" s="228"/>
      <c r="BM87" s="228"/>
      <c r="BN87" s="228"/>
      <c r="BO87" s="228"/>
      <c r="BP87" s="228"/>
      <c r="BQ87" s="225">
        <v>81</v>
      </c>
      <c r="BR87" s="230"/>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7" t="s">
        <v>375</v>
      </c>
      <c r="B88" s="937" t="s">
        <v>401</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11512</v>
      </c>
      <c r="AG88" s="959"/>
      <c r="AH88" s="959"/>
      <c r="AI88" s="959"/>
      <c r="AJ88" s="959"/>
      <c r="AK88" s="963"/>
      <c r="AL88" s="963"/>
      <c r="AM88" s="963"/>
      <c r="AN88" s="963"/>
      <c r="AO88" s="963"/>
      <c r="AP88" s="959" t="s">
        <v>558</v>
      </c>
      <c r="AQ88" s="959"/>
      <c r="AR88" s="959"/>
      <c r="AS88" s="959"/>
      <c r="AT88" s="959"/>
      <c r="AU88" s="959" t="s">
        <v>558</v>
      </c>
      <c r="AV88" s="959"/>
      <c r="AW88" s="959"/>
      <c r="AX88" s="959"/>
      <c r="AY88" s="959"/>
      <c r="AZ88" s="960"/>
      <c r="BA88" s="960"/>
      <c r="BB88" s="960"/>
      <c r="BC88" s="960"/>
      <c r="BD88" s="961"/>
      <c r="BE88" s="228"/>
      <c r="BF88" s="228"/>
      <c r="BG88" s="228"/>
      <c r="BH88" s="228"/>
      <c r="BI88" s="228"/>
      <c r="BJ88" s="228"/>
      <c r="BK88" s="228"/>
      <c r="BL88" s="228"/>
      <c r="BM88" s="228"/>
      <c r="BN88" s="228"/>
      <c r="BO88" s="228"/>
      <c r="BP88" s="228"/>
      <c r="BQ88" s="225">
        <v>82</v>
      </c>
      <c r="BR88" s="230"/>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2"/>
      <c r="B89" s="233"/>
      <c r="C89" s="233"/>
      <c r="D89" s="233"/>
      <c r="E89" s="233"/>
      <c r="F89" s="233"/>
      <c r="G89" s="233"/>
      <c r="H89" s="233"/>
      <c r="I89" s="233"/>
      <c r="J89" s="233"/>
      <c r="K89" s="233"/>
      <c r="L89" s="233"/>
      <c r="M89" s="233"/>
      <c r="N89" s="233"/>
      <c r="O89" s="233"/>
      <c r="P89" s="233"/>
      <c r="Q89" s="234"/>
      <c r="R89" s="234"/>
      <c r="S89" s="234"/>
      <c r="T89" s="234"/>
      <c r="U89" s="234"/>
      <c r="V89" s="234"/>
      <c r="W89" s="234"/>
      <c r="X89" s="234"/>
      <c r="Y89" s="234"/>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W89" s="234"/>
      <c r="AX89" s="234"/>
      <c r="AY89" s="234"/>
      <c r="AZ89" s="235"/>
      <c r="BA89" s="235"/>
      <c r="BB89" s="235"/>
      <c r="BC89" s="235"/>
      <c r="BD89" s="235"/>
      <c r="BE89" s="228"/>
      <c r="BF89" s="228"/>
      <c r="BG89" s="228"/>
      <c r="BH89" s="228"/>
      <c r="BI89" s="228"/>
      <c r="BJ89" s="228"/>
      <c r="BK89" s="228"/>
      <c r="BL89" s="228"/>
      <c r="BM89" s="228"/>
      <c r="BN89" s="228"/>
      <c r="BO89" s="228"/>
      <c r="BP89" s="228"/>
      <c r="BQ89" s="225">
        <v>83</v>
      </c>
      <c r="BR89" s="230"/>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2"/>
      <c r="B90" s="233"/>
      <c r="C90" s="233"/>
      <c r="D90" s="233"/>
      <c r="E90" s="233"/>
      <c r="F90" s="233"/>
      <c r="G90" s="233"/>
      <c r="H90" s="233"/>
      <c r="I90" s="233"/>
      <c r="J90" s="233"/>
      <c r="K90" s="233"/>
      <c r="L90" s="233"/>
      <c r="M90" s="233"/>
      <c r="N90" s="233"/>
      <c r="O90" s="233"/>
      <c r="P90" s="233"/>
      <c r="Q90" s="234"/>
      <c r="R90" s="234"/>
      <c r="S90" s="234"/>
      <c r="T90" s="234"/>
      <c r="U90" s="234"/>
      <c r="V90" s="234"/>
      <c r="W90" s="234"/>
      <c r="X90" s="234"/>
      <c r="Y90" s="234"/>
      <c r="Z90" s="234"/>
      <c r="AA90" s="234"/>
      <c r="AB90" s="234"/>
      <c r="AC90" s="234"/>
      <c r="AD90" s="234"/>
      <c r="AE90" s="234"/>
      <c r="AF90" s="234"/>
      <c r="AG90" s="234"/>
      <c r="AH90" s="234"/>
      <c r="AI90" s="234"/>
      <c r="AJ90" s="234"/>
      <c r="AK90" s="234"/>
      <c r="AL90" s="234"/>
      <c r="AM90" s="234"/>
      <c r="AN90" s="234"/>
      <c r="AO90" s="234"/>
      <c r="AP90" s="234"/>
      <c r="AQ90" s="234"/>
      <c r="AR90" s="234"/>
      <c r="AS90" s="234"/>
      <c r="AT90" s="234"/>
      <c r="AU90" s="234"/>
      <c r="AV90" s="234"/>
      <c r="AW90" s="234"/>
      <c r="AX90" s="234"/>
      <c r="AY90" s="234"/>
      <c r="AZ90" s="235"/>
      <c r="BA90" s="235"/>
      <c r="BB90" s="235"/>
      <c r="BC90" s="235"/>
      <c r="BD90" s="235"/>
      <c r="BE90" s="228"/>
      <c r="BF90" s="228"/>
      <c r="BG90" s="228"/>
      <c r="BH90" s="228"/>
      <c r="BI90" s="228"/>
      <c r="BJ90" s="228"/>
      <c r="BK90" s="228"/>
      <c r="BL90" s="228"/>
      <c r="BM90" s="228"/>
      <c r="BN90" s="228"/>
      <c r="BO90" s="228"/>
      <c r="BP90" s="228"/>
      <c r="BQ90" s="225">
        <v>84</v>
      </c>
      <c r="BR90" s="230"/>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2"/>
      <c r="B91" s="233"/>
      <c r="C91" s="233"/>
      <c r="D91" s="233"/>
      <c r="E91" s="233"/>
      <c r="F91" s="233"/>
      <c r="G91" s="233"/>
      <c r="H91" s="233"/>
      <c r="I91" s="233"/>
      <c r="J91" s="233"/>
      <c r="K91" s="233"/>
      <c r="L91" s="233"/>
      <c r="M91" s="233"/>
      <c r="N91" s="233"/>
      <c r="O91" s="233"/>
      <c r="P91" s="233"/>
      <c r="Q91" s="234"/>
      <c r="R91" s="234"/>
      <c r="S91" s="234"/>
      <c r="T91" s="234"/>
      <c r="U91" s="234"/>
      <c r="V91" s="234"/>
      <c r="W91" s="234"/>
      <c r="X91" s="234"/>
      <c r="Y91" s="234"/>
      <c r="Z91" s="234"/>
      <c r="AA91" s="234"/>
      <c r="AB91" s="234"/>
      <c r="AC91" s="234"/>
      <c r="AD91" s="234"/>
      <c r="AE91" s="234"/>
      <c r="AF91" s="234"/>
      <c r="AG91" s="234"/>
      <c r="AH91" s="234"/>
      <c r="AI91" s="234"/>
      <c r="AJ91" s="234"/>
      <c r="AK91" s="234"/>
      <c r="AL91" s="234"/>
      <c r="AM91" s="234"/>
      <c r="AN91" s="234"/>
      <c r="AO91" s="234"/>
      <c r="AP91" s="234"/>
      <c r="AQ91" s="234"/>
      <c r="AR91" s="234"/>
      <c r="AS91" s="234"/>
      <c r="AT91" s="234"/>
      <c r="AU91" s="234"/>
      <c r="AV91" s="234"/>
      <c r="AW91" s="234"/>
      <c r="AX91" s="234"/>
      <c r="AY91" s="234"/>
      <c r="AZ91" s="235"/>
      <c r="BA91" s="235"/>
      <c r="BB91" s="235"/>
      <c r="BC91" s="235"/>
      <c r="BD91" s="235"/>
      <c r="BE91" s="228"/>
      <c r="BF91" s="228"/>
      <c r="BG91" s="228"/>
      <c r="BH91" s="228"/>
      <c r="BI91" s="228"/>
      <c r="BJ91" s="228"/>
      <c r="BK91" s="228"/>
      <c r="BL91" s="228"/>
      <c r="BM91" s="228"/>
      <c r="BN91" s="228"/>
      <c r="BO91" s="228"/>
      <c r="BP91" s="228"/>
      <c r="BQ91" s="225">
        <v>85</v>
      </c>
      <c r="BR91" s="230"/>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2"/>
      <c r="B92" s="233"/>
      <c r="C92" s="233"/>
      <c r="D92" s="233"/>
      <c r="E92" s="233"/>
      <c r="F92" s="233"/>
      <c r="G92" s="233"/>
      <c r="H92" s="233"/>
      <c r="I92" s="233"/>
      <c r="J92" s="233"/>
      <c r="K92" s="233"/>
      <c r="L92" s="233"/>
      <c r="M92" s="233"/>
      <c r="N92" s="233"/>
      <c r="O92" s="233"/>
      <c r="P92" s="233"/>
      <c r="Q92" s="234"/>
      <c r="R92" s="234"/>
      <c r="S92" s="234"/>
      <c r="T92" s="234"/>
      <c r="U92" s="234"/>
      <c r="V92" s="234"/>
      <c r="W92" s="234"/>
      <c r="X92" s="234"/>
      <c r="Y92" s="234"/>
      <c r="Z92" s="234"/>
      <c r="AA92" s="234"/>
      <c r="AB92" s="234"/>
      <c r="AC92" s="234"/>
      <c r="AD92" s="234"/>
      <c r="AE92" s="234"/>
      <c r="AF92" s="234"/>
      <c r="AG92" s="234"/>
      <c r="AH92" s="234"/>
      <c r="AI92" s="234"/>
      <c r="AJ92" s="234"/>
      <c r="AK92" s="234"/>
      <c r="AL92" s="234"/>
      <c r="AM92" s="234"/>
      <c r="AN92" s="234"/>
      <c r="AO92" s="234"/>
      <c r="AP92" s="234"/>
      <c r="AQ92" s="234"/>
      <c r="AR92" s="234"/>
      <c r="AS92" s="234"/>
      <c r="AT92" s="234"/>
      <c r="AU92" s="234"/>
      <c r="AV92" s="234"/>
      <c r="AW92" s="234"/>
      <c r="AX92" s="234"/>
      <c r="AY92" s="234"/>
      <c r="AZ92" s="235"/>
      <c r="BA92" s="235"/>
      <c r="BB92" s="235"/>
      <c r="BC92" s="235"/>
      <c r="BD92" s="235"/>
      <c r="BE92" s="228"/>
      <c r="BF92" s="228"/>
      <c r="BG92" s="228"/>
      <c r="BH92" s="228"/>
      <c r="BI92" s="228"/>
      <c r="BJ92" s="228"/>
      <c r="BK92" s="228"/>
      <c r="BL92" s="228"/>
      <c r="BM92" s="228"/>
      <c r="BN92" s="228"/>
      <c r="BO92" s="228"/>
      <c r="BP92" s="228"/>
      <c r="BQ92" s="225">
        <v>86</v>
      </c>
      <c r="BR92" s="230"/>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2"/>
      <c r="B93" s="233"/>
      <c r="C93" s="233"/>
      <c r="D93" s="233"/>
      <c r="E93" s="233"/>
      <c r="F93" s="233"/>
      <c r="G93" s="233"/>
      <c r="H93" s="233"/>
      <c r="I93" s="233"/>
      <c r="J93" s="233"/>
      <c r="K93" s="233"/>
      <c r="L93" s="233"/>
      <c r="M93" s="233"/>
      <c r="N93" s="233"/>
      <c r="O93" s="233"/>
      <c r="P93" s="233"/>
      <c r="Q93" s="234"/>
      <c r="R93" s="234"/>
      <c r="S93" s="234"/>
      <c r="T93" s="234"/>
      <c r="U93" s="234"/>
      <c r="V93" s="234"/>
      <c r="W93" s="234"/>
      <c r="X93" s="234"/>
      <c r="Y93" s="234"/>
      <c r="Z93" s="234"/>
      <c r="AA93" s="234"/>
      <c r="AB93" s="234"/>
      <c r="AC93" s="234"/>
      <c r="AD93" s="234"/>
      <c r="AE93" s="234"/>
      <c r="AF93" s="234"/>
      <c r="AG93" s="234"/>
      <c r="AH93" s="234"/>
      <c r="AI93" s="234"/>
      <c r="AJ93" s="234"/>
      <c r="AK93" s="234"/>
      <c r="AL93" s="234"/>
      <c r="AM93" s="234"/>
      <c r="AN93" s="234"/>
      <c r="AO93" s="234"/>
      <c r="AP93" s="234"/>
      <c r="AQ93" s="234"/>
      <c r="AR93" s="234"/>
      <c r="AS93" s="234"/>
      <c r="AT93" s="234"/>
      <c r="AU93" s="234"/>
      <c r="AV93" s="234"/>
      <c r="AW93" s="234"/>
      <c r="AX93" s="234"/>
      <c r="AY93" s="234"/>
      <c r="AZ93" s="235"/>
      <c r="BA93" s="235"/>
      <c r="BB93" s="235"/>
      <c r="BC93" s="235"/>
      <c r="BD93" s="235"/>
      <c r="BE93" s="228"/>
      <c r="BF93" s="228"/>
      <c r="BG93" s="228"/>
      <c r="BH93" s="228"/>
      <c r="BI93" s="228"/>
      <c r="BJ93" s="228"/>
      <c r="BK93" s="228"/>
      <c r="BL93" s="228"/>
      <c r="BM93" s="228"/>
      <c r="BN93" s="228"/>
      <c r="BO93" s="228"/>
      <c r="BP93" s="228"/>
      <c r="BQ93" s="225">
        <v>87</v>
      </c>
      <c r="BR93" s="230"/>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2"/>
      <c r="B94" s="233"/>
      <c r="C94" s="233"/>
      <c r="D94" s="233"/>
      <c r="E94" s="233"/>
      <c r="F94" s="233"/>
      <c r="G94" s="233"/>
      <c r="H94" s="233"/>
      <c r="I94" s="233"/>
      <c r="J94" s="233"/>
      <c r="K94" s="233"/>
      <c r="L94" s="233"/>
      <c r="M94" s="233"/>
      <c r="N94" s="233"/>
      <c r="O94" s="233"/>
      <c r="P94" s="233"/>
      <c r="Q94" s="234"/>
      <c r="R94" s="234"/>
      <c r="S94" s="234"/>
      <c r="T94" s="234"/>
      <c r="U94" s="234"/>
      <c r="V94" s="234"/>
      <c r="W94" s="234"/>
      <c r="X94" s="234"/>
      <c r="Y94" s="234"/>
      <c r="Z94" s="234"/>
      <c r="AA94" s="234"/>
      <c r="AB94" s="234"/>
      <c r="AC94" s="234"/>
      <c r="AD94" s="234"/>
      <c r="AE94" s="234"/>
      <c r="AF94" s="234"/>
      <c r="AG94" s="234"/>
      <c r="AH94" s="234"/>
      <c r="AI94" s="234"/>
      <c r="AJ94" s="234"/>
      <c r="AK94" s="234"/>
      <c r="AL94" s="234"/>
      <c r="AM94" s="234"/>
      <c r="AN94" s="234"/>
      <c r="AO94" s="234"/>
      <c r="AP94" s="234"/>
      <c r="AQ94" s="234"/>
      <c r="AR94" s="234"/>
      <c r="AS94" s="234"/>
      <c r="AT94" s="234"/>
      <c r="AU94" s="234"/>
      <c r="AV94" s="234"/>
      <c r="AW94" s="234"/>
      <c r="AX94" s="234"/>
      <c r="AY94" s="234"/>
      <c r="AZ94" s="235"/>
      <c r="BA94" s="235"/>
      <c r="BB94" s="235"/>
      <c r="BC94" s="235"/>
      <c r="BD94" s="235"/>
      <c r="BE94" s="228"/>
      <c r="BF94" s="228"/>
      <c r="BG94" s="228"/>
      <c r="BH94" s="228"/>
      <c r="BI94" s="228"/>
      <c r="BJ94" s="228"/>
      <c r="BK94" s="228"/>
      <c r="BL94" s="228"/>
      <c r="BM94" s="228"/>
      <c r="BN94" s="228"/>
      <c r="BO94" s="228"/>
      <c r="BP94" s="228"/>
      <c r="BQ94" s="225">
        <v>88</v>
      </c>
      <c r="BR94" s="230"/>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2"/>
      <c r="B95" s="233"/>
      <c r="C95" s="233"/>
      <c r="D95" s="233"/>
      <c r="E95" s="233"/>
      <c r="F95" s="233"/>
      <c r="G95" s="233"/>
      <c r="H95" s="233"/>
      <c r="I95" s="233"/>
      <c r="J95" s="233"/>
      <c r="K95" s="233"/>
      <c r="L95" s="233"/>
      <c r="M95" s="233"/>
      <c r="N95" s="233"/>
      <c r="O95" s="233"/>
      <c r="P95" s="233"/>
      <c r="Q95" s="234"/>
      <c r="R95" s="234"/>
      <c r="S95" s="234"/>
      <c r="T95" s="234"/>
      <c r="U95" s="234"/>
      <c r="V95" s="234"/>
      <c r="W95" s="234"/>
      <c r="X95" s="234"/>
      <c r="Y95" s="234"/>
      <c r="Z95" s="234"/>
      <c r="AA95" s="234"/>
      <c r="AB95" s="234"/>
      <c r="AC95" s="234"/>
      <c r="AD95" s="234"/>
      <c r="AE95" s="234"/>
      <c r="AF95" s="234"/>
      <c r="AG95" s="234"/>
      <c r="AH95" s="234"/>
      <c r="AI95" s="234"/>
      <c r="AJ95" s="234"/>
      <c r="AK95" s="234"/>
      <c r="AL95" s="234"/>
      <c r="AM95" s="234"/>
      <c r="AN95" s="234"/>
      <c r="AO95" s="234"/>
      <c r="AP95" s="234"/>
      <c r="AQ95" s="234"/>
      <c r="AR95" s="234"/>
      <c r="AS95" s="234"/>
      <c r="AT95" s="234"/>
      <c r="AU95" s="234"/>
      <c r="AV95" s="234"/>
      <c r="AW95" s="234"/>
      <c r="AX95" s="234"/>
      <c r="AY95" s="234"/>
      <c r="AZ95" s="235"/>
      <c r="BA95" s="235"/>
      <c r="BB95" s="235"/>
      <c r="BC95" s="235"/>
      <c r="BD95" s="235"/>
      <c r="BE95" s="228"/>
      <c r="BF95" s="228"/>
      <c r="BG95" s="228"/>
      <c r="BH95" s="228"/>
      <c r="BI95" s="228"/>
      <c r="BJ95" s="228"/>
      <c r="BK95" s="228"/>
      <c r="BL95" s="228"/>
      <c r="BM95" s="228"/>
      <c r="BN95" s="228"/>
      <c r="BO95" s="228"/>
      <c r="BP95" s="228"/>
      <c r="BQ95" s="225">
        <v>89</v>
      </c>
      <c r="BR95" s="230"/>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2"/>
      <c r="B96" s="233"/>
      <c r="C96" s="233"/>
      <c r="D96" s="233"/>
      <c r="E96" s="233"/>
      <c r="F96" s="233"/>
      <c r="G96" s="233"/>
      <c r="H96" s="233"/>
      <c r="I96" s="233"/>
      <c r="J96" s="233"/>
      <c r="K96" s="233"/>
      <c r="L96" s="233"/>
      <c r="M96" s="233"/>
      <c r="N96" s="233"/>
      <c r="O96" s="233"/>
      <c r="P96" s="233"/>
      <c r="Q96" s="234"/>
      <c r="R96" s="234"/>
      <c r="S96" s="234"/>
      <c r="T96" s="234"/>
      <c r="U96" s="234"/>
      <c r="V96" s="234"/>
      <c r="W96" s="234"/>
      <c r="X96" s="234"/>
      <c r="Y96" s="234"/>
      <c r="Z96" s="234"/>
      <c r="AA96" s="234"/>
      <c r="AB96" s="234"/>
      <c r="AC96" s="234"/>
      <c r="AD96" s="234"/>
      <c r="AE96" s="234"/>
      <c r="AF96" s="234"/>
      <c r="AG96" s="234"/>
      <c r="AH96" s="234"/>
      <c r="AI96" s="234"/>
      <c r="AJ96" s="234"/>
      <c r="AK96" s="234"/>
      <c r="AL96" s="234"/>
      <c r="AM96" s="234"/>
      <c r="AN96" s="234"/>
      <c r="AO96" s="234"/>
      <c r="AP96" s="234"/>
      <c r="AQ96" s="234"/>
      <c r="AR96" s="234"/>
      <c r="AS96" s="234"/>
      <c r="AT96" s="234"/>
      <c r="AU96" s="234"/>
      <c r="AV96" s="234"/>
      <c r="AW96" s="234"/>
      <c r="AX96" s="234"/>
      <c r="AY96" s="234"/>
      <c r="AZ96" s="235"/>
      <c r="BA96" s="235"/>
      <c r="BB96" s="235"/>
      <c r="BC96" s="235"/>
      <c r="BD96" s="235"/>
      <c r="BE96" s="228"/>
      <c r="BF96" s="228"/>
      <c r="BG96" s="228"/>
      <c r="BH96" s="228"/>
      <c r="BI96" s="228"/>
      <c r="BJ96" s="228"/>
      <c r="BK96" s="228"/>
      <c r="BL96" s="228"/>
      <c r="BM96" s="228"/>
      <c r="BN96" s="228"/>
      <c r="BO96" s="228"/>
      <c r="BP96" s="228"/>
      <c r="BQ96" s="225">
        <v>90</v>
      </c>
      <c r="BR96" s="230"/>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2"/>
      <c r="B97" s="233"/>
      <c r="C97" s="233"/>
      <c r="D97" s="233"/>
      <c r="E97" s="233"/>
      <c r="F97" s="233"/>
      <c r="G97" s="233"/>
      <c r="H97" s="233"/>
      <c r="I97" s="233"/>
      <c r="J97" s="233"/>
      <c r="K97" s="233"/>
      <c r="L97" s="233"/>
      <c r="M97" s="233"/>
      <c r="N97" s="233"/>
      <c r="O97" s="233"/>
      <c r="P97" s="233"/>
      <c r="Q97" s="234"/>
      <c r="R97" s="234"/>
      <c r="S97" s="234"/>
      <c r="T97" s="234"/>
      <c r="U97" s="234"/>
      <c r="V97" s="234"/>
      <c r="W97" s="234"/>
      <c r="X97" s="234"/>
      <c r="Y97" s="234"/>
      <c r="Z97" s="234"/>
      <c r="AA97" s="234"/>
      <c r="AB97" s="234"/>
      <c r="AC97" s="234"/>
      <c r="AD97" s="234"/>
      <c r="AE97" s="234"/>
      <c r="AF97" s="234"/>
      <c r="AG97" s="234"/>
      <c r="AH97" s="234"/>
      <c r="AI97" s="234"/>
      <c r="AJ97" s="234"/>
      <c r="AK97" s="234"/>
      <c r="AL97" s="234"/>
      <c r="AM97" s="234"/>
      <c r="AN97" s="234"/>
      <c r="AO97" s="234"/>
      <c r="AP97" s="234"/>
      <c r="AQ97" s="234"/>
      <c r="AR97" s="234"/>
      <c r="AS97" s="234"/>
      <c r="AT97" s="234"/>
      <c r="AU97" s="234"/>
      <c r="AV97" s="234"/>
      <c r="AW97" s="234"/>
      <c r="AX97" s="234"/>
      <c r="AY97" s="234"/>
      <c r="AZ97" s="235"/>
      <c r="BA97" s="235"/>
      <c r="BB97" s="235"/>
      <c r="BC97" s="235"/>
      <c r="BD97" s="235"/>
      <c r="BE97" s="228"/>
      <c r="BF97" s="228"/>
      <c r="BG97" s="228"/>
      <c r="BH97" s="228"/>
      <c r="BI97" s="228"/>
      <c r="BJ97" s="228"/>
      <c r="BK97" s="228"/>
      <c r="BL97" s="228"/>
      <c r="BM97" s="228"/>
      <c r="BN97" s="228"/>
      <c r="BO97" s="228"/>
      <c r="BP97" s="228"/>
      <c r="BQ97" s="225">
        <v>91</v>
      </c>
      <c r="BR97" s="230"/>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2"/>
      <c r="B98" s="233"/>
      <c r="C98" s="233"/>
      <c r="D98" s="233"/>
      <c r="E98" s="233"/>
      <c r="F98" s="233"/>
      <c r="G98" s="233"/>
      <c r="H98" s="233"/>
      <c r="I98" s="233"/>
      <c r="J98" s="233"/>
      <c r="K98" s="233"/>
      <c r="L98" s="233"/>
      <c r="M98" s="233"/>
      <c r="N98" s="233"/>
      <c r="O98" s="233"/>
      <c r="P98" s="233"/>
      <c r="Q98" s="234"/>
      <c r="R98" s="234"/>
      <c r="S98" s="234"/>
      <c r="T98" s="234"/>
      <c r="U98" s="234"/>
      <c r="V98" s="234"/>
      <c r="W98" s="234"/>
      <c r="X98" s="234"/>
      <c r="Y98" s="234"/>
      <c r="Z98" s="234"/>
      <c r="AA98" s="234"/>
      <c r="AB98" s="234"/>
      <c r="AC98" s="234"/>
      <c r="AD98" s="234"/>
      <c r="AE98" s="234"/>
      <c r="AF98" s="234"/>
      <c r="AG98" s="234"/>
      <c r="AH98" s="234"/>
      <c r="AI98" s="234"/>
      <c r="AJ98" s="234"/>
      <c r="AK98" s="234"/>
      <c r="AL98" s="234"/>
      <c r="AM98" s="234"/>
      <c r="AN98" s="234"/>
      <c r="AO98" s="234"/>
      <c r="AP98" s="234"/>
      <c r="AQ98" s="234"/>
      <c r="AR98" s="234"/>
      <c r="AS98" s="234"/>
      <c r="AT98" s="234"/>
      <c r="AU98" s="234"/>
      <c r="AV98" s="234"/>
      <c r="AW98" s="234"/>
      <c r="AX98" s="234"/>
      <c r="AY98" s="234"/>
      <c r="AZ98" s="235"/>
      <c r="BA98" s="235"/>
      <c r="BB98" s="235"/>
      <c r="BC98" s="235"/>
      <c r="BD98" s="235"/>
      <c r="BE98" s="228"/>
      <c r="BF98" s="228"/>
      <c r="BG98" s="228"/>
      <c r="BH98" s="228"/>
      <c r="BI98" s="228"/>
      <c r="BJ98" s="228"/>
      <c r="BK98" s="228"/>
      <c r="BL98" s="228"/>
      <c r="BM98" s="228"/>
      <c r="BN98" s="228"/>
      <c r="BO98" s="228"/>
      <c r="BP98" s="228"/>
      <c r="BQ98" s="225">
        <v>92</v>
      </c>
      <c r="BR98" s="230"/>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2"/>
      <c r="B99" s="233"/>
      <c r="C99" s="233"/>
      <c r="D99" s="233"/>
      <c r="E99" s="233"/>
      <c r="F99" s="233"/>
      <c r="G99" s="233"/>
      <c r="H99" s="233"/>
      <c r="I99" s="233"/>
      <c r="J99" s="233"/>
      <c r="K99" s="233"/>
      <c r="L99" s="233"/>
      <c r="M99" s="233"/>
      <c r="N99" s="233"/>
      <c r="O99" s="233"/>
      <c r="P99" s="233"/>
      <c r="Q99" s="234"/>
      <c r="R99" s="234"/>
      <c r="S99" s="234"/>
      <c r="T99" s="234"/>
      <c r="U99" s="234"/>
      <c r="V99" s="234"/>
      <c r="W99" s="234"/>
      <c r="X99" s="234"/>
      <c r="Y99" s="234"/>
      <c r="Z99" s="234"/>
      <c r="AA99" s="234"/>
      <c r="AB99" s="234"/>
      <c r="AC99" s="234"/>
      <c r="AD99" s="234"/>
      <c r="AE99" s="234"/>
      <c r="AF99" s="234"/>
      <c r="AG99" s="234"/>
      <c r="AH99" s="234"/>
      <c r="AI99" s="234"/>
      <c r="AJ99" s="234"/>
      <c r="AK99" s="234"/>
      <c r="AL99" s="234"/>
      <c r="AM99" s="234"/>
      <c r="AN99" s="234"/>
      <c r="AO99" s="234"/>
      <c r="AP99" s="234"/>
      <c r="AQ99" s="234"/>
      <c r="AR99" s="234"/>
      <c r="AS99" s="234"/>
      <c r="AT99" s="234"/>
      <c r="AU99" s="234"/>
      <c r="AV99" s="234"/>
      <c r="AW99" s="234"/>
      <c r="AX99" s="234"/>
      <c r="AY99" s="234"/>
      <c r="AZ99" s="235"/>
      <c r="BA99" s="235"/>
      <c r="BB99" s="235"/>
      <c r="BC99" s="235"/>
      <c r="BD99" s="235"/>
      <c r="BE99" s="228"/>
      <c r="BF99" s="228"/>
      <c r="BG99" s="228"/>
      <c r="BH99" s="228"/>
      <c r="BI99" s="228"/>
      <c r="BJ99" s="228"/>
      <c r="BK99" s="228"/>
      <c r="BL99" s="228"/>
      <c r="BM99" s="228"/>
      <c r="BN99" s="228"/>
      <c r="BO99" s="228"/>
      <c r="BP99" s="228"/>
      <c r="BQ99" s="225">
        <v>93</v>
      </c>
      <c r="BR99" s="230"/>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2"/>
      <c r="B100" s="233"/>
      <c r="C100" s="233"/>
      <c r="D100" s="233"/>
      <c r="E100" s="233"/>
      <c r="F100" s="233"/>
      <c r="G100" s="233"/>
      <c r="H100" s="233"/>
      <c r="I100" s="233"/>
      <c r="J100" s="233"/>
      <c r="K100" s="233"/>
      <c r="L100" s="233"/>
      <c r="M100" s="233"/>
      <c r="N100" s="233"/>
      <c r="O100" s="233"/>
      <c r="P100" s="233"/>
      <c r="Q100" s="234"/>
      <c r="R100" s="234"/>
      <c r="S100" s="234"/>
      <c r="T100" s="234"/>
      <c r="U100" s="234"/>
      <c r="V100" s="234"/>
      <c r="W100" s="234"/>
      <c r="X100" s="234"/>
      <c r="Y100" s="234"/>
      <c r="Z100" s="234"/>
      <c r="AA100" s="234"/>
      <c r="AB100" s="234"/>
      <c r="AC100" s="234"/>
      <c r="AD100" s="234"/>
      <c r="AE100" s="234"/>
      <c r="AF100" s="234"/>
      <c r="AG100" s="234"/>
      <c r="AH100" s="234"/>
      <c r="AI100" s="234"/>
      <c r="AJ100" s="234"/>
      <c r="AK100" s="234"/>
      <c r="AL100" s="234"/>
      <c r="AM100" s="234"/>
      <c r="AN100" s="234"/>
      <c r="AO100" s="234"/>
      <c r="AP100" s="234"/>
      <c r="AQ100" s="234"/>
      <c r="AR100" s="234"/>
      <c r="AS100" s="234"/>
      <c r="AT100" s="234"/>
      <c r="AU100" s="234"/>
      <c r="AV100" s="234"/>
      <c r="AW100" s="234"/>
      <c r="AX100" s="234"/>
      <c r="AY100" s="234"/>
      <c r="AZ100" s="235"/>
      <c r="BA100" s="235"/>
      <c r="BB100" s="235"/>
      <c r="BC100" s="235"/>
      <c r="BD100" s="235"/>
      <c r="BE100" s="228"/>
      <c r="BF100" s="228"/>
      <c r="BG100" s="228"/>
      <c r="BH100" s="228"/>
      <c r="BI100" s="228"/>
      <c r="BJ100" s="228"/>
      <c r="BK100" s="228"/>
      <c r="BL100" s="228"/>
      <c r="BM100" s="228"/>
      <c r="BN100" s="228"/>
      <c r="BO100" s="228"/>
      <c r="BP100" s="228"/>
      <c r="BQ100" s="225">
        <v>94</v>
      </c>
      <c r="BR100" s="230"/>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2"/>
      <c r="B101" s="233"/>
      <c r="C101" s="233"/>
      <c r="D101" s="233"/>
      <c r="E101" s="233"/>
      <c r="F101" s="233"/>
      <c r="G101" s="233"/>
      <c r="H101" s="233"/>
      <c r="I101" s="233"/>
      <c r="J101" s="233"/>
      <c r="K101" s="233"/>
      <c r="L101" s="233"/>
      <c r="M101" s="233"/>
      <c r="N101" s="233"/>
      <c r="O101" s="233"/>
      <c r="P101" s="233"/>
      <c r="Q101" s="234"/>
      <c r="R101" s="234"/>
      <c r="S101" s="234"/>
      <c r="T101" s="234"/>
      <c r="U101" s="234"/>
      <c r="V101" s="234"/>
      <c r="W101" s="234"/>
      <c r="X101" s="234"/>
      <c r="Y101" s="234"/>
      <c r="Z101" s="234"/>
      <c r="AA101" s="234"/>
      <c r="AB101" s="234"/>
      <c r="AC101" s="234"/>
      <c r="AD101" s="234"/>
      <c r="AE101" s="234"/>
      <c r="AF101" s="234"/>
      <c r="AG101" s="234"/>
      <c r="AH101" s="234"/>
      <c r="AI101" s="234"/>
      <c r="AJ101" s="234"/>
      <c r="AK101" s="234"/>
      <c r="AL101" s="234"/>
      <c r="AM101" s="234"/>
      <c r="AN101" s="234"/>
      <c r="AO101" s="234"/>
      <c r="AP101" s="234"/>
      <c r="AQ101" s="234"/>
      <c r="AR101" s="234"/>
      <c r="AS101" s="234"/>
      <c r="AT101" s="234"/>
      <c r="AU101" s="234"/>
      <c r="AV101" s="234"/>
      <c r="AW101" s="234"/>
      <c r="AX101" s="234"/>
      <c r="AY101" s="234"/>
      <c r="AZ101" s="235"/>
      <c r="BA101" s="235"/>
      <c r="BB101" s="235"/>
      <c r="BC101" s="235"/>
      <c r="BD101" s="235"/>
      <c r="BE101" s="228"/>
      <c r="BF101" s="228"/>
      <c r="BG101" s="228"/>
      <c r="BH101" s="228"/>
      <c r="BI101" s="228"/>
      <c r="BJ101" s="228"/>
      <c r="BK101" s="228"/>
      <c r="BL101" s="228"/>
      <c r="BM101" s="228"/>
      <c r="BN101" s="228"/>
      <c r="BO101" s="228"/>
      <c r="BP101" s="228"/>
      <c r="BQ101" s="225">
        <v>95</v>
      </c>
      <c r="BR101" s="230"/>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2"/>
      <c r="B102" s="233"/>
      <c r="C102" s="233"/>
      <c r="D102" s="233"/>
      <c r="E102" s="233"/>
      <c r="F102" s="233"/>
      <c r="G102" s="233"/>
      <c r="H102" s="233"/>
      <c r="I102" s="233"/>
      <c r="J102" s="233"/>
      <c r="K102" s="233"/>
      <c r="L102" s="233"/>
      <c r="M102" s="233"/>
      <c r="N102" s="233"/>
      <c r="O102" s="233"/>
      <c r="P102" s="233"/>
      <c r="Q102" s="234"/>
      <c r="R102" s="234"/>
      <c r="S102" s="234"/>
      <c r="T102" s="234"/>
      <c r="U102" s="234"/>
      <c r="V102" s="234"/>
      <c r="W102" s="234"/>
      <c r="X102" s="234"/>
      <c r="Y102" s="234"/>
      <c r="Z102" s="234"/>
      <c r="AA102" s="234"/>
      <c r="AB102" s="234"/>
      <c r="AC102" s="234"/>
      <c r="AD102" s="234"/>
      <c r="AE102" s="234"/>
      <c r="AF102" s="234"/>
      <c r="AG102" s="234"/>
      <c r="AH102" s="234"/>
      <c r="AI102" s="234"/>
      <c r="AJ102" s="234"/>
      <c r="AK102" s="234"/>
      <c r="AL102" s="234"/>
      <c r="AM102" s="234"/>
      <c r="AN102" s="234"/>
      <c r="AO102" s="234"/>
      <c r="AP102" s="234"/>
      <c r="AQ102" s="234"/>
      <c r="AR102" s="234"/>
      <c r="AS102" s="234"/>
      <c r="AT102" s="234"/>
      <c r="AU102" s="234"/>
      <c r="AV102" s="234"/>
      <c r="AW102" s="234"/>
      <c r="AX102" s="234"/>
      <c r="AY102" s="234"/>
      <c r="AZ102" s="235"/>
      <c r="BA102" s="235"/>
      <c r="BB102" s="235"/>
      <c r="BC102" s="235"/>
      <c r="BD102" s="235"/>
      <c r="BE102" s="228"/>
      <c r="BF102" s="228"/>
      <c r="BG102" s="228"/>
      <c r="BH102" s="228"/>
      <c r="BI102" s="228"/>
      <c r="BJ102" s="228"/>
      <c r="BK102" s="228"/>
      <c r="BL102" s="228"/>
      <c r="BM102" s="228"/>
      <c r="BN102" s="228"/>
      <c r="BO102" s="228"/>
      <c r="BP102" s="228"/>
      <c r="BQ102" s="227" t="s">
        <v>375</v>
      </c>
      <c r="BR102" s="937" t="s">
        <v>402</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184</v>
      </c>
      <c r="CS102" s="953"/>
      <c r="CT102" s="953"/>
      <c r="CU102" s="953"/>
      <c r="CV102" s="954"/>
      <c r="CW102" s="952">
        <v>9</v>
      </c>
      <c r="CX102" s="953"/>
      <c r="CY102" s="953"/>
      <c r="CZ102" s="953"/>
      <c r="DA102" s="954"/>
      <c r="DB102" s="952" t="s">
        <v>558</v>
      </c>
      <c r="DC102" s="953"/>
      <c r="DD102" s="953"/>
      <c r="DE102" s="953"/>
      <c r="DF102" s="954"/>
      <c r="DG102" s="952" t="s">
        <v>558</v>
      </c>
      <c r="DH102" s="953"/>
      <c r="DI102" s="953"/>
      <c r="DJ102" s="953"/>
      <c r="DK102" s="954"/>
      <c r="DL102" s="952" t="s">
        <v>558</v>
      </c>
      <c r="DM102" s="953"/>
      <c r="DN102" s="953"/>
      <c r="DO102" s="953"/>
      <c r="DP102" s="954"/>
      <c r="DQ102" s="952" t="s">
        <v>558</v>
      </c>
      <c r="DR102" s="953"/>
      <c r="DS102" s="953"/>
      <c r="DT102" s="953"/>
      <c r="DU102" s="954"/>
      <c r="DV102" s="937"/>
      <c r="DW102" s="938"/>
      <c r="DX102" s="938"/>
      <c r="DY102" s="938"/>
      <c r="DZ102" s="939"/>
      <c r="EA102" s="218"/>
    </row>
    <row r="103" spans="1:131" ht="26.25" customHeight="1" x14ac:dyDescent="0.15">
      <c r="A103" s="232"/>
      <c r="B103" s="233"/>
      <c r="C103" s="233"/>
      <c r="D103" s="233"/>
      <c r="E103" s="233"/>
      <c r="F103" s="233"/>
      <c r="G103" s="233"/>
      <c r="H103" s="233"/>
      <c r="I103" s="233"/>
      <c r="J103" s="233"/>
      <c r="K103" s="233"/>
      <c r="L103" s="233"/>
      <c r="M103" s="233"/>
      <c r="N103" s="233"/>
      <c r="O103" s="233"/>
      <c r="P103" s="233"/>
      <c r="Q103" s="234"/>
      <c r="R103" s="234"/>
      <c r="S103" s="234"/>
      <c r="T103" s="234"/>
      <c r="U103" s="234"/>
      <c r="V103" s="234"/>
      <c r="W103" s="234"/>
      <c r="X103" s="234"/>
      <c r="Y103" s="234"/>
      <c r="Z103" s="234"/>
      <c r="AA103" s="234"/>
      <c r="AB103" s="234"/>
      <c r="AC103" s="234"/>
      <c r="AD103" s="234"/>
      <c r="AE103" s="234"/>
      <c r="AF103" s="234"/>
      <c r="AG103" s="234"/>
      <c r="AH103" s="234"/>
      <c r="AI103" s="234"/>
      <c r="AJ103" s="234"/>
      <c r="AK103" s="234"/>
      <c r="AL103" s="234"/>
      <c r="AM103" s="234"/>
      <c r="AN103" s="234"/>
      <c r="AO103" s="234"/>
      <c r="AP103" s="234"/>
      <c r="AQ103" s="234"/>
      <c r="AR103" s="234"/>
      <c r="AS103" s="234"/>
      <c r="AT103" s="234"/>
      <c r="AU103" s="234"/>
      <c r="AV103" s="234"/>
      <c r="AW103" s="234"/>
      <c r="AX103" s="234"/>
      <c r="AY103" s="234"/>
      <c r="AZ103" s="235"/>
      <c r="BA103" s="235"/>
      <c r="BB103" s="235"/>
      <c r="BC103" s="235"/>
      <c r="BD103" s="235"/>
      <c r="BE103" s="228"/>
      <c r="BF103" s="228"/>
      <c r="BG103" s="228"/>
      <c r="BH103" s="228"/>
      <c r="BI103" s="228"/>
      <c r="BJ103" s="228"/>
      <c r="BK103" s="228"/>
      <c r="BL103" s="228"/>
      <c r="BM103" s="228"/>
      <c r="BN103" s="228"/>
      <c r="BO103" s="228"/>
      <c r="BP103" s="228"/>
      <c r="BQ103" s="940" t="s">
        <v>403</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2"/>
      <c r="B104" s="233"/>
      <c r="C104" s="233"/>
      <c r="D104" s="233"/>
      <c r="E104" s="233"/>
      <c r="F104" s="233"/>
      <c r="G104" s="233"/>
      <c r="H104" s="233"/>
      <c r="I104" s="233"/>
      <c r="J104" s="233"/>
      <c r="K104" s="233"/>
      <c r="L104" s="233"/>
      <c r="M104" s="233"/>
      <c r="N104" s="233"/>
      <c r="O104" s="233"/>
      <c r="P104" s="233"/>
      <c r="Q104" s="234"/>
      <c r="R104" s="234"/>
      <c r="S104" s="234"/>
      <c r="T104" s="234"/>
      <c r="U104" s="234"/>
      <c r="V104" s="234"/>
      <c r="W104" s="234"/>
      <c r="X104" s="234"/>
      <c r="Y104" s="234"/>
      <c r="Z104" s="234"/>
      <c r="AA104" s="234"/>
      <c r="AB104" s="234"/>
      <c r="AC104" s="234"/>
      <c r="AD104" s="234"/>
      <c r="AE104" s="234"/>
      <c r="AF104" s="234"/>
      <c r="AG104" s="234"/>
      <c r="AH104" s="234"/>
      <c r="AI104" s="234"/>
      <c r="AJ104" s="234"/>
      <c r="AK104" s="234"/>
      <c r="AL104" s="234"/>
      <c r="AM104" s="234"/>
      <c r="AN104" s="234"/>
      <c r="AO104" s="234"/>
      <c r="AP104" s="234"/>
      <c r="AQ104" s="234"/>
      <c r="AR104" s="234"/>
      <c r="AS104" s="234"/>
      <c r="AT104" s="234"/>
      <c r="AU104" s="234"/>
      <c r="AV104" s="234"/>
      <c r="AW104" s="234"/>
      <c r="AX104" s="234"/>
      <c r="AY104" s="234"/>
      <c r="AZ104" s="235"/>
      <c r="BA104" s="235"/>
      <c r="BB104" s="235"/>
      <c r="BC104" s="235"/>
      <c r="BD104" s="235"/>
      <c r="BE104" s="228"/>
      <c r="BF104" s="228"/>
      <c r="BG104" s="228"/>
      <c r="BH104" s="228"/>
      <c r="BI104" s="228"/>
      <c r="BJ104" s="228"/>
      <c r="BK104" s="228"/>
      <c r="BL104" s="228"/>
      <c r="BM104" s="228"/>
      <c r="BN104" s="228"/>
      <c r="BO104" s="228"/>
      <c r="BP104" s="228"/>
      <c r="BQ104" s="941" t="s">
        <v>404</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8"/>
      <c r="B105" s="228"/>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8"/>
      <c r="B106" s="228"/>
      <c r="C106" s="228"/>
      <c r="D106" s="228"/>
      <c r="E106" s="228"/>
      <c r="F106" s="228"/>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359" t="s">
        <v>405</v>
      </c>
      <c r="B107" s="363"/>
      <c r="C107" s="363"/>
      <c r="D107" s="363"/>
      <c r="E107" s="363"/>
      <c r="F107" s="363"/>
      <c r="G107" s="363"/>
      <c r="H107" s="363"/>
      <c r="I107" s="363"/>
      <c r="J107" s="363"/>
      <c r="K107" s="363"/>
      <c r="L107" s="363"/>
      <c r="M107" s="363"/>
      <c r="N107" s="363"/>
      <c r="O107" s="363"/>
      <c r="P107" s="363"/>
      <c r="Q107" s="363"/>
      <c r="R107" s="363"/>
      <c r="S107" s="363"/>
      <c r="T107" s="363"/>
      <c r="U107" s="363"/>
      <c r="V107" s="363"/>
      <c r="W107" s="363"/>
      <c r="X107" s="363"/>
      <c r="Y107" s="363"/>
      <c r="Z107" s="363"/>
      <c r="AA107" s="363"/>
      <c r="AB107" s="363"/>
      <c r="AC107" s="363"/>
      <c r="AD107" s="363"/>
      <c r="AE107" s="363"/>
      <c r="AF107" s="363"/>
      <c r="AG107" s="363"/>
      <c r="AH107" s="363"/>
      <c r="AI107" s="363"/>
      <c r="AJ107" s="363"/>
      <c r="AK107" s="363"/>
      <c r="AL107" s="363"/>
      <c r="AM107" s="363"/>
      <c r="AN107" s="363"/>
      <c r="AO107" s="363"/>
      <c r="AP107" s="363"/>
      <c r="AQ107" s="363"/>
      <c r="AR107" s="363"/>
      <c r="AS107" s="363"/>
      <c r="AT107" s="363"/>
      <c r="AU107" s="359" t="s">
        <v>406</v>
      </c>
      <c r="AV107" s="363"/>
      <c r="AW107" s="363"/>
      <c r="AX107" s="363"/>
      <c r="AY107" s="363"/>
      <c r="AZ107" s="363"/>
      <c r="BA107" s="363"/>
      <c r="BB107" s="363"/>
      <c r="BC107" s="363"/>
      <c r="BD107" s="363"/>
      <c r="BE107" s="363"/>
      <c r="BF107" s="363"/>
      <c r="BG107" s="363"/>
      <c r="BH107" s="363"/>
      <c r="BI107" s="363"/>
      <c r="BJ107" s="363"/>
      <c r="BK107" s="363"/>
      <c r="BL107" s="363"/>
      <c r="BM107" s="363"/>
      <c r="BN107" s="363"/>
      <c r="BO107" s="363"/>
      <c r="BP107" s="363"/>
      <c r="BQ107" s="363"/>
      <c r="BR107" s="363"/>
      <c r="BS107" s="363"/>
      <c r="BT107" s="363"/>
      <c r="BU107" s="363"/>
      <c r="BV107" s="363"/>
      <c r="BW107" s="363"/>
      <c r="BX107" s="363"/>
      <c r="BY107" s="363"/>
      <c r="BZ107" s="363"/>
      <c r="CA107" s="363"/>
      <c r="CB107" s="363"/>
      <c r="CC107" s="363"/>
      <c r="CD107" s="363"/>
      <c r="CE107" s="363"/>
      <c r="CF107" s="363"/>
      <c r="CG107" s="363"/>
      <c r="CH107" s="363"/>
      <c r="CI107" s="363"/>
      <c r="CJ107" s="363"/>
      <c r="CK107" s="363"/>
      <c r="CL107" s="363"/>
      <c r="CM107" s="363"/>
      <c r="CN107" s="363"/>
      <c r="CO107" s="363"/>
      <c r="CP107" s="363"/>
      <c r="CQ107" s="363"/>
      <c r="CR107" s="363"/>
      <c r="CS107" s="363"/>
      <c r="CT107" s="363"/>
      <c r="CU107" s="363"/>
      <c r="CV107" s="363"/>
      <c r="CW107" s="363"/>
      <c r="CX107" s="363"/>
      <c r="CY107" s="363"/>
      <c r="CZ107" s="363"/>
      <c r="DA107" s="363"/>
      <c r="DB107" s="363"/>
      <c r="DC107" s="363"/>
      <c r="DD107" s="363"/>
      <c r="DE107" s="363"/>
      <c r="DF107" s="363"/>
      <c r="DG107" s="363"/>
      <c r="DH107" s="363"/>
      <c r="DI107" s="363"/>
      <c r="DJ107" s="363"/>
      <c r="DK107" s="363"/>
      <c r="DL107" s="363"/>
      <c r="DM107" s="363"/>
      <c r="DN107" s="363"/>
      <c r="DO107" s="363"/>
      <c r="DP107" s="363"/>
      <c r="DQ107" s="363"/>
      <c r="DR107" s="363"/>
      <c r="DS107" s="363"/>
      <c r="DT107" s="363"/>
      <c r="DU107" s="363"/>
      <c r="DV107" s="363"/>
      <c r="DW107" s="363"/>
      <c r="DX107" s="363"/>
      <c r="DY107" s="363"/>
      <c r="DZ107" s="363"/>
    </row>
    <row r="108" spans="1:131" s="218" customFormat="1" ht="26.25" customHeight="1" x14ac:dyDescent="0.15">
      <c r="A108" s="942" t="s">
        <v>407</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408</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409</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410</v>
      </c>
      <c r="AB109" s="896"/>
      <c r="AC109" s="896"/>
      <c r="AD109" s="896"/>
      <c r="AE109" s="897"/>
      <c r="AF109" s="898" t="s">
        <v>411</v>
      </c>
      <c r="AG109" s="896"/>
      <c r="AH109" s="896"/>
      <c r="AI109" s="896"/>
      <c r="AJ109" s="897"/>
      <c r="AK109" s="898" t="s">
        <v>294</v>
      </c>
      <c r="AL109" s="896"/>
      <c r="AM109" s="896"/>
      <c r="AN109" s="896"/>
      <c r="AO109" s="897"/>
      <c r="AP109" s="898" t="s">
        <v>412</v>
      </c>
      <c r="AQ109" s="896"/>
      <c r="AR109" s="896"/>
      <c r="AS109" s="896"/>
      <c r="AT109" s="929"/>
      <c r="AU109" s="895" t="s">
        <v>409</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410</v>
      </c>
      <c r="BR109" s="896"/>
      <c r="BS109" s="896"/>
      <c r="BT109" s="896"/>
      <c r="BU109" s="897"/>
      <c r="BV109" s="898" t="s">
        <v>411</v>
      </c>
      <c r="BW109" s="896"/>
      <c r="BX109" s="896"/>
      <c r="BY109" s="896"/>
      <c r="BZ109" s="897"/>
      <c r="CA109" s="898" t="s">
        <v>294</v>
      </c>
      <c r="CB109" s="896"/>
      <c r="CC109" s="896"/>
      <c r="CD109" s="896"/>
      <c r="CE109" s="897"/>
      <c r="CF109" s="936" t="s">
        <v>412</v>
      </c>
      <c r="CG109" s="936"/>
      <c r="CH109" s="936"/>
      <c r="CI109" s="936"/>
      <c r="CJ109" s="936"/>
      <c r="CK109" s="898" t="s">
        <v>413</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410</v>
      </c>
      <c r="DH109" s="896"/>
      <c r="DI109" s="896"/>
      <c r="DJ109" s="896"/>
      <c r="DK109" s="897"/>
      <c r="DL109" s="898" t="s">
        <v>411</v>
      </c>
      <c r="DM109" s="896"/>
      <c r="DN109" s="896"/>
      <c r="DO109" s="896"/>
      <c r="DP109" s="897"/>
      <c r="DQ109" s="898" t="s">
        <v>294</v>
      </c>
      <c r="DR109" s="896"/>
      <c r="DS109" s="896"/>
      <c r="DT109" s="896"/>
      <c r="DU109" s="897"/>
      <c r="DV109" s="898" t="s">
        <v>412</v>
      </c>
      <c r="DW109" s="896"/>
      <c r="DX109" s="896"/>
      <c r="DY109" s="896"/>
      <c r="DZ109" s="929"/>
    </row>
    <row r="110" spans="1:131" s="218" customFormat="1" ht="26.25" customHeight="1" x14ac:dyDescent="0.15">
      <c r="A110" s="809" t="s">
        <v>414</v>
      </c>
      <c r="B110" s="810"/>
      <c r="C110" s="810"/>
      <c r="D110" s="810"/>
      <c r="E110" s="810"/>
      <c r="F110" s="810"/>
      <c r="G110" s="810"/>
      <c r="H110" s="810"/>
      <c r="I110" s="810"/>
      <c r="J110" s="810"/>
      <c r="K110" s="810"/>
      <c r="L110" s="810"/>
      <c r="M110" s="810"/>
      <c r="N110" s="810"/>
      <c r="O110" s="810"/>
      <c r="P110" s="810"/>
      <c r="Q110" s="810"/>
      <c r="R110" s="810"/>
      <c r="S110" s="810"/>
      <c r="T110" s="810"/>
      <c r="U110" s="810"/>
      <c r="V110" s="810"/>
      <c r="W110" s="810"/>
      <c r="X110" s="810"/>
      <c r="Y110" s="810"/>
      <c r="Z110" s="811"/>
      <c r="AA110" s="888">
        <v>3902416</v>
      </c>
      <c r="AB110" s="889"/>
      <c r="AC110" s="889"/>
      <c r="AD110" s="889"/>
      <c r="AE110" s="890"/>
      <c r="AF110" s="891">
        <v>3962358</v>
      </c>
      <c r="AG110" s="889"/>
      <c r="AH110" s="889"/>
      <c r="AI110" s="889"/>
      <c r="AJ110" s="890"/>
      <c r="AK110" s="891">
        <v>3899379</v>
      </c>
      <c r="AL110" s="889"/>
      <c r="AM110" s="889"/>
      <c r="AN110" s="889"/>
      <c r="AO110" s="890"/>
      <c r="AP110" s="892">
        <v>19</v>
      </c>
      <c r="AQ110" s="893"/>
      <c r="AR110" s="893"/>
      <c r="AS110" s="893"/>
      <c r="AT110" s="894"/>
      <c r="AU110" s="930" t="s">
        <v>69</v>
      </c>
      <c r="AV110" s="931"/>
      <c r="AW110" s="931"/>
      <c r="AX110" s="931"/>
      <c r="AY110" s="931"/>
      <c r="AZ110" s="860" t="s">
        <v>415</v>
      </c>
      <c r="BA110" s="810"/>
      <c r="BB110" s="810"/>
      <c r="BC110" s="810"/>
      <c r="BD110" s="810"/>
      <c r="BE110" s="810"/>
      <c r="BF110" s="810"/>
      <c r="BG110" s="810"/>
      <c r="BH110" s="810"/>
      <c r="BI110" s="810"/>
      <c r="BJ110" s="810"/>
      <c r="BK110" s="810"/>
      <c r="BL110" s="810"/>
      <c r="BM110" s="810"/>
      <c r="BN110" s="810"/>
      <c r="BO110" s="810"/>
      <c r="BP110" s="811"/>
      <c r="BQ110" s="861">
        <v>33769591</v>
      </c>
      <c r="BR110" s="842"/>
      <c r="BS110" s="842"/>
      <c r="BT110" s="842"/>
      <c r="BU110" s="842"/>
      <c r="BV110" s="842">
        <v>33973880</v>
      </c>
      <c r="BW110" s="842"/>
      <c r="BX110" s="842"/>
      <c r="BY110" s="842"/>
      <c r="BZ110" s="842"/>
      <c r="CA110" s="842">
        <v>33445086</v>
      </c>
      <c r="CB110" s="842"/>
      <c r="CC110" s="842"/>
      <c r="CD110" s="842"/>
      <c r="CE110" s="842"/>
      <c r="CF110" s="866">
        <v>162.6</v>
      </c>
      <c r="CG110" s="867"/>
      <c r="CH110" s="867"/>
      <c r="CI110" s="867"/>
      <c r="CJ110" s="867"/>
      <c r="CK110" s="926" t="s">
        <v>416</v>
      </c>
      <c r="CL110" s="819"/>
      <c r="CM110" s="860" t="s">
        <v>417</v>
      </c>
      <c r="CN110" s="810"/>
      <c r="CO110" s="810"/>
      <c r="CP110" s="810"/>
      <c r="CQ110" s="810"/>
      <c r="CR110" s="810"/>
      <c r="CS110" s="810"/>
      <c r="CT110" s="810"/>
      <c r="CU110" s="810"/>
      <c r="CV110" s="810"/>
      <c r="CW110" s="810"/>
      <c r="CX110" s="810"/>
      <c r="CY110" s="810"/>
      <c r="CZ110" s="810"/>
      <c r="DA110" s="810"/>
      <c r="DB110" s="810"/>
      <c r="DC110" s="810"/>
      <c r="DD110" s="810"/>
      <c r="DE110" s="810"/>
      <c r="DF110" s="811"/>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7" t="s">
        <v>419</v>
      </c>
      <c r="BA111" s="752"/>
      <c r="BB111" s="752"/>
      <c r="BC111" s="752"/>
      <c r="BD111" s="752"/>
      <c r="BE111" s="752"/>
      <c r="BF111" s="752"/>
      <c r="BG111" s="752"/>
      <c r="BH111" s="752"/>
      <c r="BI111" s="752"/>
      <c r="BJ111" s="752"/>
      <c r="BK111" s="752"/>
      <c r="BL111" s="752"/>
      <c r="BM111" s="752"/>
      <c r="BN111" s="752"/>
      <c r="BO111" s="752"/>
      <c r="BP111" s="753"/>
      <c r="BQ111" s="789">
        <v>582526</v>
      </c>
      <c r="BR111" s="790"/>
      <c r="BS111" s="790"/>
      <c r="BT111" s="790"/>
      <c r="BU111" s="790"/>
      <c r="BV111" s="790" t="s">
        <v>122</v>
      </c>
      <c r="BW111" s="790"/>
      <c r="BX111" s="790"/>
      <c r="BY111" s="790"/>
      <c r="BZ111" s="790"/>
      <c r="CA111" s="790" t="s">
        <v>122</v>
      </c>
      <c r="CB111" s="790"/>
      <c r="CC111" s="790"/>
      <c r="CD111" s="790"/>
      <c r="CE111" s="790"/>
      <c r="CF111" s="875" t="s">
        <v>122</v>
      </c>
      <c r="CG111" s="876"/>
      <c r="CH111" s="876"/>
      <c r="CI111" s="876"/>
      <c r="CJ111" s="876"/>
      <c r="CK111" s="927"/>
      <c r="CL111" s="821"/>
      <c r="CM111" s="817" t="s">
        <v>420</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789" t="s">
        <v>122</v>
      </c>
      <c r="DH111" s="790"/>
      <c r="DI111" s="790"/>
      <c r="DJ111" s="790"/>
      <c r="DK111" s="790"/>
      <c r="DL111" s="790" t="s">
        <v>122</v>
      </c>
      <c r="DM111" s="790"/>
      <c r="DN111" s="790"/>
      <c r="DO111" s="790"/>
      <c r="DP111" s="790"/>
      <c r="DQ111" s="790" t="s">
        <v>122</v>
      </c>
      <c r="DR111" s="790"/>
      <c r="DS111" s="790"/>
      <c r="DT111" s="790"/>
      <c r="DU111" s="790"/>
      <c r="DV111" s="796" t="s">
        <v>122</v>
      </c>
      <c r="DW111" s="796"/>
      <c r="DX111" s="796"/>
      <c r="DY111" s="796"/>
      <c r="DZ111" s="797"/>
    </row>
    <row r="112" spans="1:131" s="218" customFormat="1" ht="26.25" customHeight="1" x14ac:dyDescent="0.15">
      <c r="A112" s="912" t="s">
        <v>421</v>
      </c>
      <c r="B112" s="913"/>
      <c r="C112" s="752" t="s">
        <v>422</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7" t="s">
        <v>423</v>
      </c>
      <c r="BA112" s="752"/>
      <c r="BB112" s="752"/>
      <c r="BC112" s="752"/>
      <c r="BD112" s="752"/>
      <c r="BE112" s="752"/>
      <c r="BF112" s="752"/>
      <c r="BG112" s="752"/>
      <c r="BH112" s="752"/>
      <c r="BI112" s="752"/>
      <c r="BJ112" s="752"/>
      <c r="BK112" s="752"/>
      <c r="BL112" s="752"/>
      <c r="BM112" s="752"/>
      <c r="BN112" s="752"/>
      <c r="BO112" s="752"/>
      <c r="BP112" s="753"/>
      <c r="BQ112" s="789">
        <v>15408458</v>
      </c>
      <c r="BR112" s="790"/>
      <c r="BS112" s="790"/>
      <c r="BT112" s="790"/>
      <c r="BU112" s="790"/>
      <c r="BV112" s="790">
        <v>14894399</v>
      </c>
      <c r="BW112" s="790"/>
      <c r="BX112" s="790"/>
      <c r="BY112" s="790"/>
      <c r="BZ112" s="790"/>
      <c r="CA112" s="790">
        <v>15808273</v>
      </c>
      <c r="CB112" s="790"/>
      <c r="CC112" s="790"/>
      <c r="CD112" s="790"/>
      <c r="CE112" s="790"/>
      <c r="CF112" s="875">
        <v>76.900000000000006</v>
      </c>
      <c r="CG112" s="876"/>
      <c r="CH112" s="876"/>
      <c r="CI112" s="876"/>
      <c r="CJ112" s="876"/>
      <c r="CK112" s="927"/>
      <c r="CL112" s="821"/>
      <c r="CM112" s="817" t="s">
        <v>424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789" t="s">
        <v>122</v>
      </c>
      <c r="DH112" s="790"/>
      <c r="DI112" s="790"/>
      <c r="DJ112" s="790"/>
      <c r="DK112" s="790"/>
      <c r="DL112" s="790" t="s">
        <v>122</v>
      </c>
      <c r="DM112" s="790"/>
      <c r="DN112" s="790"/>
      <c r="DO112" s="790"/>
      <c r="DP112" s="790"/>
      <c r="DQ112" s="790" t="s">
        <v>122</v>
      </c>
      <c r="DR112" s="790"/>
      <c r="DS112" s="790"/>
      <c r="DT112" s="790"/>
      <c r="DU112" s="790"/>
      <c r="DV112" s="796" t="s">
        <v>122</v>
      </c>
      <c r="DW112" s="796"/>
      <c r="DX112" s="796"/>
      <c r="DY112" s="796"/>
      <c r="DZ112" s="797"/>
    </row>
    <row r="113" spans="1:130" s="218" customFormat="1" ht="26.25" customHeight="1" x14ac:dyDescent="0.15">
      <c r="A113" s="914"/>
      <c r="B113" s="915"/>
      <c r="C113" s="752" t="s">
        <v>425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2004881</v>
      </c>
      <c r="AB113" s="919"/>
      <c r="AC113" s="919"/>
      <c r="AD113" s="919"/>
      <c r="AE113" s="920"/>
      <c r="AF113" s="921">
        <v>1894624</v>
      </c>
      <c r="AG113" s="919"/>
      <c r="AH113" s="919"/>
      <c r="AI113" s="919"/>
      <c r="AJ113" s="920"/>
      <c r="AK113" s="921">
        <v>1856988</v>
      </c>
      <c r="AL113" s="919"/>
      <c r="AM113" s="919"/>
      <c r="AN113" s="919"/>
      <c r="AO113" s="920"/>
      <c r="AP113" s="922">
        <v>9</v>
      </c>
      <c r="AQ113" s="923"/>
      <c r="AR113" s="923"/>
      <c r="AS113" s="923"/>
      <c r="AT113" s="924"/>
      <c r="AU113" s="932"/>
      <c r="AV113" s="933"/>
      <c r="AW113" s="933"/>
      <c r="AX113" s="933"/>
      <c r="AY113" s="933"/>
      <c r="AZ113" s="817" t="s">
        <v>426</v>
      </c>
      <c r="BA113" s="752"/>
      <c r="BB113" s="752"/>
      <c r="BC113" s="752"/>
      <c r="BD113" s="752"/>
      <c r="BE113" s="752"/>
      <c r="BF113" s="752"/>
      <c r="BG113" s="752"/>
      <c r="BH113" s="752"/>
      <c r="BI113" s="752"/>
      <c r="BJ113" s="752"/>
      <c r="BK113" s="752"/>
      <c r="BL113" s="752"/>
      <c r="BM113" s="752"/>
      <c r="BN113" s="752"/>
      <c r="BO113" s="752"/>
      <c r="BP113" s="753"/>
      <c r="BQ113" s="789" t="s">
        <v>122</v>
      </c>
      <c r="BR113" s="790"/>
      <c r="BS113" s="790"/>
      <c r="BT113" s="790"/>
      <c r="BU113" s="790"/>
      <c r="BV113" s="790" t="s">
        <v>122</v>
      </c>
      <c r="BW113" s="790"/>
      <c r="BX113" s="790"/>
      <c r="BY113" s="790"/>
      <c r="BZ113" s="790"/>
      <c r="CA113" s="790" t="s">
        <v>122</v>
      </c>
      <c r="CB113" s="790"/>
      <c r="CC113" s="790"/>
      <c r="CD113" s="790"/>
      <c r="CE113" s="790"/>
      <c r="CF113" s="875" t="s">
        <v>122</v>
      </c>
      <c r="CG113" s="876"/>
      <c r="CH113" s="876"/>
      <c r="CI113" s="876"/>
      <c r="CJ113" s="876"/>
      <c r="CK113" s="927"/>
      <c r="CL113" s="821"/>
      <c r="CM113" s="817" t="s">
        <v>427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428</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122</v>
      </c>
      <c r="AB114" s="780"/>
      <c r="AC114" s="780"/>
      <c r="AD114" s="780"/>
      <c r="AE114" s="781"/>
      <c r="AF114" s="782" t="s">
        <v>122</v>
      </c>
      <c r="AG114" s="780"/>
      <c r="AH114" s="780"/>
      <c r="AI114" s="780"/>
      <c r="AJ114" s="781"/>
      <c r="AK114" s="782" t="s">
        <v>122</v>
      </c>
      <c r="AL114" s="780"/>
      <c r="AM114" s="780"/>
      <c r="AN114" s="780"/>
      <c r="AO114" s="781"/>
      <c r="AP114" s="824" t="s">
        <v>122</v>
      </c>
      <c r="AQ114" s="825"/>
      <c r="AR114" s="825"/>
      <c r="AS114" s="825"/>
      <c r="AT114" s="826"/>
      <c r="AU114" s="932"/>
      <c r="AV114" s="933"/>
      <c r="AW114" s="933"/>
      <c r="AX114" s="933"/>
      <c r="AY114" s="933"/>
      <c r="AZ114" s="817" t="s">
        <v>429</v>
      </c>
      <c r="BA114" s="752"/>
      <c r="BB114" s="752"/>
      <c r="BC114" s="752"/>
      <c r="BD114" s="752"/>
      <c r="BE114" s="752"/>
      <c r="BF114" s="752"/>
      <c r="BG114" s="752"/>
      <c r="BH114" s="752"/>
      <c r="BI114" s="752"/>
      <c r="BJ114" s="752"/>
      <c r="BK114" s="752"/>
      <c r="BL114" s="752"/>
      <c r="BM114" s="752"/>
      <c r="BN114" s="752"/>
      <c r="BO114" s="752"/>
      <c r="BP114" s="753"/>
      <c r="BQ114" s="789">
        <v>5684105</v>
      </c>
      <c r="BR114" s="790"/>
      <c r="BS114" s="790"/>
      <c r="BT114" s="790"/>
      <c r="BU114" s="790"/>
      <c r="BV114" s="790">
        <v>5822680</v>
      </c>
      <c r="BW114" s="790"/>
      <c r="BX114" s="790"/>
      <c r="BY114" s="790"/>
      <c r="BZ114" s="790"/>
      <c r="CA114" s="790">
        <v>5514848</v>
      </c>
      <c r="CB114" s="790"/>
      <c r="CC114" s="790"/>
      <c r="CD114" s="790"/>
      <c r="CE114" s="790"/>
      <c r="CF114" s="875">
        <v>26.8</v>
      </c>
      <c r="CG114" s="876"/>
      <c r="CH114" s="876"/>
      <c r="CI114" s="876"/>
      <c r="CJ114" s="876"/>
      <c r="CK114" s="927"/>
      <c r="CL114" s="821"/>
      <c r="CM114" s="817" t="s">
        <v>430</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431</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313</v>
      </c>
      <c r="AB115" s="919"/>
      <c r="AC115" s="919"/>
      <c r="AD115" s="919"/>
      <c r="AE115" s="920"/>
      <c r="AF115" s="921">
        <v>298</v>
      </c>
      <c r="AG115" s="919"/>
      <c r="AH115" s="919"/>
      <c r="AI115" s="919"/>
      <c r="AJ115" s="920"/>
      <c r="AK115" s="921">
        <v>257</v>
      </c>
      <c r="AL115" s="919"/>
      <c r="AM115" s="919"/>
      <c r="AN115" s="919"/>
      <c r="AO115" s="920"/>
      <c r="AP115" s="922">
        <v>0</v>
      </c>
      <c r="AQ115" s="923"/>
      <c r="AR115" s="923"/>
      <c r="AS115" s="923"/>
      <c r="AT115" s="924"/>
      <c r="AU115" s="932"/>
      <c r="AV115" s="933"/>
      <c r="AW115" s="933"/>
      <c r="AX115" s="933"/>
      <c r="AY115" s="933"/>
      <c r="AZ115" s="817" t="s">
        <v>432</v>
      </c>
      <c r="BA115" s="752"/>
      <c r="BB115" s="752"/>
      <c r="BC115" s="752"/>
      <c r="BD115" s="752"/>
      <c r="BE115" s="752"/>
      <c r="BF115" s="752"/>
      <c r="BG115" s="752"/>
      <c r="BH115" s="752"/>
      <c r="BI115" s="752"/>
      <c r="BJ115" s="752"/>
      <c r="BK115" s="752"/>
      <c r="BL115" s="752"/>
      <c r="BM115" s="752"/>
      <c r="BN115" s="752"/>
      <c r="BO115" s="752"/>
      <c r="BP115" s="753"/>
      <c r="BQ115" s="789">
        <v>43383</v>
      </c>
      <c r="BR115" s="790"/>
      <c r="BS115" s="790"/>
      <c r="BT115" s="790"/>
      <c r="BU115" s="790"/>
      <c r="BV115" s="790" t="s">
        <v>122</v>
      </c>
      <c r="BW115" s="790"/>
      <c r="BX115" s="790"/>
      <c r="BY115" s="790"/>
      <c r="BZ115" s="790"/>
      <c r="CA115" s="790" t="s">
        <v>122</v>
      </c>
      <c r="CB115" s="790"/>
      <c r="CC115" s="790"/>
      <c r="CD115" s="790"/>
      <c r="CE115" s="790"/>
      <c r="CF115" s="875" t="s">
        <v>122</v>
      </c>
      <c r="CG115" s="876"/>
      <c r="CH115" s="876"/>
      <c r="CI115" s="876"/>
      <c r="CJ115" s="876"/>
      <c r="CK115" s="927"/>
      <c r="CL115" s="821"/>
      <c r="CM115" s="817" t="s">
        <v>433</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582526</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434</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435</v>
      </c>
      <c r="BA116" s="910"/>
      <c r="BB116" s="910"/>
      <c r="BC116" s="910"/>
      <c r="BD116" s="910"/>
      <c r="BE116" s="910"/>
      <c r="BF116" s="910"/>
      <c r="BG116" s="910"/>
      <c r="BH116" s="910"/>
      <c r="BI116" s="910"/>
      <c r="BJ116" s="910"/>
      <c r="BK116" s="910"/>
      <c r="BL116" s="910"/>
      <c r="BM116" s="910"/>
      <c r="BN116" s="910"/>
      <c r="BO116" s="910"/>
      <c r="BP116" s="911"/>
      <c r="BQ116" s="789" t="s">
        <v>122</v>
      </c>
      <c r="BR116" s="790"/>
      <c r="BS116" s="790"/>
      <c r="BT116" s="790"/>
      <c r="BU116" s="790"/>
      <c r="BV116" s="790" t="s">
        <v>122</v>
      </c>
      <c r="BW116" s="790"/>
      <c r="BX116" s="790"/>
      <c r="BY116" s="790"/>
      <c r="BZ116" s="790"/>
      <c r="CA116" s="790" t="s">
        <v>122</v>
      </c>
      <c r="CB116" s="790"/>
      <c r="CC116" s="790"/>
      <c r="CD116" s="790"/>
      <c r="CE116" s="790"/>
      <c r="CF116" s="875" t="s">
        <v>122</v>
      </c>
      <c r="CG116" s="876"/>
      <c r="CH116" s="876"/>
      <c r="CI116" s="876"/>
      <c r="CJ116" s="876"/>
      <c r="CK116" s="927"/>
      <c r="CL116" s="821"/>
      <c r="CM116" s="817" t="s">
        <v>436</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437</v>
      </c>
      <c r="Z117" s="897"/>
      <c r="AA117" s="902">
        <v>5907610</v>
      </c>
      <c r="AB117" s="903"/>
      <c r="AC117" s="903"/>
      <c r="AD117" s="903"/>
      <c r="AE117" s="904"/>
      <c r="AF117" s="905">
        <v>5857280</v>
      </c>
      <c r="AG117" s="903"/>
      <c r="AH117" s="903"/>
      <c r="AI117" s="903"/>
      <c r="AJ117" s="904"/>
      <c r="AK117" s="905">
        <v>5756624</v>
      </c>
      <c r="AL117" s="903"/>
      <c r="AM117" s="903"/>
      <c r="AN117" s="903"/>
      <c r="AO117" s="904"/>
      <c r="AP117" s="906"/>
      <c r="AQ117" s="907"/>
      <c r="AR117" s="907"/>
      <c r="AS117" s="907"/>
      <c r="AT117" s="908"/>
      <c r="AU117" s="932"/>
      <c r="AV117" s="933"/>
      <c r="AW117" s="933"/>
      <c r="AX117" s="933"/>
      <c r="AY117" s="933"/>
      <c r="AZ117" s="863" t="s">
        <v>438</v>
      </c>
      <c r="BA117" s="864"/>
      <c r="BB117" s="864"/>
      <c r="BC117" s="864"/>
      <c r="BD117" s="864"/>
      <c r="BE117" s="864"/>
      <c r="BF117" s="864"/>
      <c r="BG117" s="864"/>
      <c r="BH117" s="864"/>
      <c r="BI117" s="864"/>
      <c r="BJ117" s="864"/>
      <c r="BK117" s="864"/>
      <c r="BL117" s="864"/>
      <c r="BM117" s="864"/>
      <c r="BN117" s="864"/>
      <c r="BO117" s="864"/>
      <c r="BP117" s="865"/>
      <c r="BQ117" s="789" t="s">
        <v>122</v>
      </c>
      <c r="BR117" s="790"/>
      <c r="BS117" s="790"/>
      <c r="BT117" s="790"/>
      <c r="BU117" s="790"/>
      <c r="BV117" s="790" t="s">
        <v>122</v>
      </c>
      <c r="BW117" s="790"/>
      <c r="BX117" s="790"/>
      <c r="BY117" s="790"/>
      <c r="BZ117" s="790"/>
      <c r="CA117" s="790" t="s">
        <v>122</v>
      </c>
      <c r="CB117" s="790"/>
      <c r="CC117" s="790"/>
      <c r="CD117" s="790"/>
      <c r="CE117" s="790"/>
      <c r="CF117" s="875" t="s">
        <v>122</v>
      </c>
      <c r="CG117" s="876"/>
      <c r="CH117" s="876"/>
      <c r="CI117" s="876"/>
      <c r="CJ117" s="876"/>
      <c r="CK117" s="927"/>
      <c r="CL117" s="821"/>
      <c r="CM117" s="817" t="s">
        <v>439</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413</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410</v>
      </c>
      <c r="AB118" s="896"/>
      <c r="AC118" s="896"/>
      <c r="AD118" s="896"/>
      <c r="AE118" s="897"/>
      <c r="AF118" s="898" t="s">
        <v>411</v>
      </c>
      <c r="AG118" s="896"/>
      <c r="AH118" s="896"/>
      <c r="AI118" s="896"/>
      <c r="AJ118" s="897"/>
      <c r="AK118" s="898" t="s">
        <v>294</v>
      </c>
      <c r="AL118" s="896"/>
      <c r="AM118" s="896"/>
      <c r="AN118" s="896"/>
      <c r="AO118" s="897"/>
      <c r="AP118" s="899" t="s">
        <v>412</v>
      </c>
      <c r="AQ118" s="900"/>
      <c r="AR118" s="900"/>
      <c r="AS118" s="900"/>
      <c r="AT118" s="901"/>
      <c r="AU118" s="932"/>
      <c r="AV118" s="933"/>
      <c r="AW118" s="933"/>
      <c r="AX118" s="933"/>
      <c r="AY118" s="933"/>
      <c r="AZ118" s="838" t="s">
        <v>440</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7" t="s">
        <v>441</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416</v>
      </c>
      <c r="B119" s="819"/>
      <c r="C119" s="860" t="s">
        <v>417</v>
      </c>
      <c r="D119" s="810"/>
      <c r="E119" s="810"/>
      <c r="F119" s="810"/>
      <c r="G119" s="810"/>
      <c r="H119" s="810"/>
      <c r="I119" s="810"/>
      <c r="J119" s="810"/>
      <c r="K119" s="810"/>
      <c r="L119" s="810"/>
      <c r="M119" s="810"/>
      <c r="N119" s="810"/>
      <c r="O119" s="810"/>
      <c r="P119" s="810"/>
      <c r="Q119" s="810"/>
      <c r="R119" s="810"/>
      <c r="S119" s="810"/>
      <c r="T119" s="810"/>
      <c r="U119" s="810"/>
      <c r="V119" s="810"/>
      <c r="W119" s="810"/>
      <c r="X119" s="810"/>
      <c r="Y119" s="810"/>
      <c r="Z119" s="811"/>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6" t="s">
        <v>177</v>
      </c>
      <c r="BA119" s="236"/>
      <c r="BB119" s="236"/>
      <c r="BC119" s="236"/>
      <c r="BD119" s="236"/>
      <c r="BE119" s="236"/>
      <c r="BF119" s="236"/>
      <c r="BG119" s="236"/>
      <c r="BH119" s="236"/>
      <c r="BI119" s="236"/>
      <c r="BJ119" s="236"/>
      <c r="BK119" s="236"/>
      <c r="BL119" s="236"/>
      <c r="BM119" s="236"/>
      <c r="BN119" s="236"/>
      <c r="BO119" s="877" t="s">
        <v>442</v>
      </c>
      <c r="BP119" s="878"/>
      <c r="BQ119" s="879">
        <v>55488063</v>
      </c>
      <c r="BR119" s="845"/>
      <c r="BS119" s="845"/>
      <c r="BT119" s="845"/>
      <c r="BU119" s="845"/>
      <c r="BV119" s="845">
        <v>54690959</v>
      </c>
      <c r="BW119" s="845"/>
      <c r="BX119" s="845"/>
      <c r="BY119" s="845"/>
      <c r="BZ119" s="845"/>
      <c r="CA119" s="845">
        <v>54768207</v>
      </c>
      <c r="CB119" s="845"/>
      <c r="CC119" s="845"/>
      <c r="CD119" s="845"/>
      <c r="CE119" s="845"/>
      <c r="CF119" s="748"/>
      <c r="CG119" s="749"/>
      <c r="CH119" s="749"/>
      <c r="CI119" s="749"/>
      <c r="CJ119" s="834"/>
      <c r="CK119" s="928"/>
      <c r="CL119" s="823"/>
      <c r="CM119" s="838" t="s">
        <v>443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7" t="s">
        <v>420</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444</v>
      </c>
      <c r="AV120" s="881"/>
      <c r="AW120" s="881"/>
      <c r="AX120" s="881"/>
      <c r="AY120" s="882"/>
      <c r="AZ120" s="860" t="s">
        <v>445</v>
      </c>
      <c r="BA120" s="810"/>
      <c r="BB120" s="810"/>
      <c r="BC120" s="810"/>
      <c r="BD120" s="810"/>
      <c r="BE120" s="810"/>
      <c r="BF120" s="810"/>
      <c r="BG120" s="810"/>
      <c r="BH120" s="810"/>
      <c r="BI120" s="810"/>
      <c r="BJ120" s="810"/>
      <c r="BK120" s="810"/>
      <c r="BL120" s="810"/>
      <c r="BM120" s="810"/>
      <c r="BN120" s="810"/>
      <c r="BO120" s="810"/>
      <c r="BP120" s="811"/>
      <c r="BQ120" s="861">
        <v>18423318</v>
      </c>
      <c r="BR120" s="842"/>
      <c r="BS120" s="842"/>
      <c r="BT120" s="842"/>
      <c r="BU120" s="842"/>
      <c r="BV120" s="842">
        <v>18919418</v>
      </c>
      <c r="BW120" s="842"/>
      <c r="BX120" s="842"/>
      <c r="BY120" s="842"/>
      <c r="BZ120" s="842"/>
      <c r="CA120" s="842">
        <v>18664289</v>
      </c>
      <c r="CB120" s="842"/>
      <c r="CC120" s="842"/>
      <c r="CD120" s="842"/>
      <c r="CE120" s="842"/>
      <c r="CF120" s="866">
        <v>90.8</v>
      </c>
      <c r="CG120" s="867"/>
      <c r="CH120" s="867"/>
      <c r="CI120" s="867"/>
      <c r="CJ120" s="867"/>
      <c r="CK120" s="868" t="s">
        <v>446</v>
      </c>
      <c r="CL120" s="852"/>
      <c r="CM120" s="852"/>
      <c r="CN120" s="852"/>
      <c r="CO120" s="853"/>
      <c r="CP120" s="872" t="s">
        <v>395</v>
      </c>
      <c r="CQ120" s="873"/>
      <c r="CR120" s="873"/>
      <c r="CS120" s="873"/>
      <c r="CT120" s="873"/>
      <c r="CU120" s="873"/>
      <c r="CV120" s="873"/>
      <c r="CW120" s="873"/>
      <c r="CX120" s="873"/>
      <c r="CY120" s="873"/>
      <c r="CZ120" s="873"/>
      <c r="DA120" s="873"/>
      <c r="DB120" s="873"/>
      <c r="DC120" s="873"/>
      <c r="DD120" s="873"/>
      <c r="DE120" s="873"/>
      <c r="DF120" s="874"/>
      <c r="DG120" s="861">
        <v>10490018</v>
      </c>
      <c r="DH120" s="842"/>
      <c r="DI120" s="842"/>
      <c r="DJ120" s="842"/>
      <c r="DK120" s="842"/>
      <c r="DL120" s="842">
        <v>10566389</v>
      </c>
      <c r="DM120" s="842"/>
      <c r="DN120" s="842"/>
      <c r="DO120" s="842"/>
      <c r="DP120" s="842"/>
      <c r="DQ120" s="842">
        <v>11266540</v>
      </c>
      <c r="DR120" s="842"/>
      <c r="DS120" s="842"/>
      <c r="DT120" s="842"/>
      <c r="DU120" s="842"/>
      <c r="DV120" s="843">
        <v>54.8</v>
      </c>
      <c r="DW120" s="843"/>
      <c r="DX120" s="843"/>
      <c r="DY120" s="843"/>
      <c r="DZ120" s="844"/>
    </row>
    <row r="121" spans="1:130" s="218" customFormat="1" ht="26.25" customHeight="1" x14ac:dyDescent="0.15">
      <c r="A121" s="820"/>
      <c r="B121" s="821"/>
      <c r="C121" s="863" t="s">
        <v>447</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v>98</v>
      </c>
      <c r="AB121" s="780"/>
      <c r="AC121" s="780"/>
      <c r="AD121" s="780"/>
      <c r="AE121" s="781"/>
      <c r="AF121" s="782">
        <v>98</v>
      </c>
      <c r="AG121" s="780"/>
      <c r="AH121" s="780"/>
      <c r="AI121" s="780"/>
      <c r="AJ121" s="781"/>
      <c r="AK121" s="782">
        <v>98</v>
      </c>
      <c r="AL121" s="780"/>
      <c r="AM121" s="780"/>
      <c r="AN121" s="780"/>
      <c r="AO121" s="781"/>
      <c r="AP121" s="824">
        <v>0</v>
      </c>
      <c r="AQ121" s="825"/>
      <c r="AR121" s="825"/>
      <c r="AS121" s="825"/>
      <c r="AT121" s="826"/>
      <c r="AU121" s="883"/>
      <c r="AV121" s="884"/>
      <c r="AW121" s="884"/>
      <c r="AX121" s="884"/>
      <c r="AY121" s="885"/>
      <c r="AZ121" s="817" t="s">
        <v>448</v>
      </c>
      <c r="BA121" s="752"/>
      <c r="BB121" s="752"/>
      <c r="BC121" s="752"/>
      <c r="BD121" s="752"/>
      <c r="BE121" s="752"/>
      <c r="BF121" s="752"/>
      <c r="BG121" s="752"/>
      <c r="BH121" s="752"/>
      <c r="BI121" s="752"/>
      <c r="BJ121" s="752"/>
      <c r="BK121" s="752"/>
      <c r="BL121" s="752"/>
      <c r="BM121" s="752"/>
      <c r="BN121" s="752"/>
      <c r="BO121" s="752"/>
      <c r="BP121" s="753"/>
      <c r="BQ121" s="789">
        <v>4870740</v>
      </c>
      <c r="BR121" s="790"/>
      <c r="BS121" s="790"/>
      <c r="BT121" s="790"/>
      <c r="BU121" s="790"/>
      <c r="BV121" s="790">
        <v>5023502</v>
      </c>
      <c r="BW121" s="790"/>
      <c r="BX121" s="790"/>
      <c r="BY121" s="790"/>
      <c r="BZ121" s="790"/>
      <c r="CA121" s="790">
        <v>4575961</v>
      </c>
      <c r="CB121" s="790"/>
      <c r="CC121" s="790"/>
      <c r="CD121" s="790"/>
      <c r="CE121" s="790"/>
      <c r="CF121" s="875">
        <v>22.3</v>
      </c>
      <c r="CG121" s="876"/>
      <c r="CH121" s="876"/>
      <c r="CI121" s="876"/>
      <c r="CJ121" s="876"/>
      <c r="CK121" s="869"/>
      <c r="CL121" s="855"/>
      <c r="CM121" s="855"/>
      <c r="CN121" s="855"/>
      <c r="CO121" s="856"/>
      <c r="CP121" s="835" t="s">
        <v>394</v>
      </c>
      <c r="CQ121" s="836"/>
      <c r="CR121" s="836"/>
      <c r="CS121" s="836"/>
      <c r="CT121" s="836"/>
      <c r="CU121" s="836"/>
      <c r="CV121" s="836"/>
      <c r="CW121" s="836"/>
      <c r="CX121" s="836"/>
      <c r="CY121" s="836"/>
      <c r="CZ121" s="836"/>
      <c r="DA121" s="836"/>
      <c r="DB121" s="836"/>
      <c r="DC121" s="836"/>
      <c r="DD121" s="836"/>
      <c r="DE121" s="836"/>
      <c r="DF121" s="837"/>
      <c r="DG121" s="789">
        <v>4051978</v>
      </c>
      <c r="DH121" s="790"/>
      <c r="DI121" s="790"/>
      <c r="DJ121" s="790"/>
      <c r="DK121" s="790"/>
      <c r="DL121" s="790">
        <v>3567553</v>
      </c>
      <c r="DM121" s="790"/>
      <c r="DN121" s="790"/>
      <c r="DO121" s="790"/>
      <c r="DP121" s="790"/>
      <c r="DQ121" s="790">
        <v>3263530</v>
      </c>
      <c r="DR121" s="790"/>
      <c r="DS121" s="790"/>
      <c r="DT121" s="790"/>
      <c r="DU121" s="790"/>
      <c r="DV121" s="796">
        <v>15.9</v>
      </c>
      <c r="DW121" s="796"/>
      <c r="DX121" s="796"/>
      <c r="DY121" s="796"/>
      <c r="DZ121" s="797"/>
    </row>
    <row r="122" spans="1:130" s="218" customFormat="1" ht="26.25" customHeight="1" x14ac:dyDescent="0.15">
      <c r="A122" s="820"/>
      <c r="B122" s="821"/>
      <c r="C122" s="817" t="s">
        <v>430</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449</v>
      </c>
      <c r="BA122" s="839"/>
      <c r="BB122" s="839"/>
      <c r="BC122" s="839"/>
      <c r="BD122" s="839"/>
      <c r="BE122" s="839"/>
      <c r="BF122" s="839"/>
      <c r="BG122" s="839"/>
      <c r="BH122" s="839"/>
      <c r="BI122" s="839"/>
      <c r="BJ122" s="839"/>
      <c r="BK122" s="839"/>
      <c r="BL122" s="839"/>
      <c r="BM122" s="839"/>
      <c r="BN122" s="839"/>
      <c r="BO122" s="839"/>
      <c r="BP122" s="840"/>
      <c r="BQ122" s="879">
        <v>38811218</v>
      </c>
      <c r="BR122" s="845"/>
      <c r="BS122" s="845"/>
      <c r="BT122" s="845"/>
      <c r="BU122" s="845"/>
      <c r="BV122" s="845">
        <v>37742242</v>
      </c>
      <c r="BW122" s="845"/>
      <c r="BX122" s="845"/>
      <c r="BY122" s="845"/>
      <c r="BZ122" s="845"/>
      <c r="CA122" s="845">
        <v>36127609</v>
      </c>
      <c r="CB122" s="845"/>
      <c r="CC122" s="845"/>
      <c r="CD122" s="845"/>
      <c r="CE122" s="845"/>
      <c r="CF122" s="846">
        <v>175.7</v>
      </c>
      <c r="CG122" s="847"/>
      <c r="CH122" s="847"/>
      <c r="CI122" s="847"/>
      <c r="CJ122" s="847"/>
      <c r="CK122" s="869"/>
      <c r="CL122" s="855"/>
      <c r="CM122" s="855"/>
      <c r="CN122" s="855"/>
      <c r="CO122" s="856"/>
      <c r="CP122" s="835" t="s">
        <v>392</v>
      </c>
      <c r="CQ122" s="836"/>
      <c r="CR122" s="836"/>
      <c r="CS122" s="836"/>
      <c r="CT122" s="836"/>
      <c r="CU122" s="836"/>
      <c r="CV122" s="836"/>
      <c r="CW122" s="836"/>
      <c r="CX122" s="836"/>
      <c r="CY122" s="836"/>
      <c r="CZ122" s="836"/>
      <c r="DA122" s="836"/>
      <c r="DB122" s="836"/>
      <c r="DC122" s="836"/>
      <c r="DD122" s="836"/>
      <c r="DE122" s="836"/>
      <c r="DF122" s="837"/>
      <c r="DG122" s="789">
        <v>845204</v>
      </c>
      <c r="DH122" s="790"/>
      <c r="DI122" s="790"/>
      <c r="DJ122" s="790"/>
      <c r="DK122" s="790"/>
      <c r="DL122" s="790">
        <v>736252</v>
      </c>
      <c r="DM122" s="790"/>
      <c r="DN122" s="790"/>
      <c r="DO122" s="790"/>
      <c r="DP122" s="790"/>
      <c r="DQ122" s="790">
        <v>1252433</v>
      </c>
      <c r="DR122" s="790"/>
      <c r="DS122" s="790"/>
      <c r="DT122" s="790"/>
      <c r="DU122" s="790"/>
      <c r="DV122" s="796">
        <v>6.1</v>
      </c>
      <c r="DW122" s="796"/>
      <c r="DX122" s="796"/>
      <c r="DY122" s="796"/>
      <c r="DZ122" s="797"/>
    </row>
    <row r="123" spans="1:130" s="218" customFormat="1" ht="26.25" customHeight="1" x14ac:dyDescent="0.15">
      <c r="A123" s="820"/>
      <c r="B123" s="821"/>
      <c r="C123" s="817" t="s">
        <v>436</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6" t="s">
        <v>177</v>
      </c>
      <c r="BA123" s="236"/>
      <c r="BB123" s="236"/>
      <c r="BC123" s="236"/>
      <c r="BD123" s="236"/>
      <c r="BE123" s="236"/>
      <c r="BF123" s="236"/>
      <c r="BG123" s="236"/>
      <c r="BH123" s="236"/>
      <c r="BI123" s="236"/>
      <c r="BJ123" s="236"/>
      <c r="BK123" s="236"/>
      <c r="BL123" s="236"/>
      <c r="BM123" s="236"/>
      <c r="BN123" s="236"/>
      <c r="BO123" s="877" t="s">
        <v>450</v>
      </c>
      <c r="BP123" s="878"/>
      <c r="BQ123" s="832">
        <v>62105276</v>
      </c>
      <c r="BR123" s="833"/>
      <c r="BS123" s="833"/>
      <c r="BT123" s="833"/>
      <c r="BU123" s="833"/>
      <c r="BV123" s="833">
        <v>61685162</v>
      </c>
      <c r="BW123" s="833"/>
      <c r="BX123" s="833"/>
      <c r="BY123" s="833"/>
      <c r="BZ123" s="833"/>
      <c r="CA123" s="833">
        <v>59367859</v>
      </c>
      <c r="CB123" s="833"/>
      <c r="CC123" s="833"/>
      <c r="CD123" s="833"/>
      <c r="CE123" s="833"/>
      <c r="CF123" s="748"/>
      <c r="CG123" s="749"/>
      <c r="CH123" s="749"/>
      <c r="CI123" s="749"/>
      <c r="CJ123" s="834"/>
      <c r="CK123" s="869"/>
      <c r="CL123" s="855"/>
      <c r="CM123" s="855"/>
      <c r="CN123" s="855"/>
      <c r="CO123" s="856"/>
      <c r="CP123" s="835" t="s">
        <v>388</v>
      </c>
      <c r="CQ123" s="836"/>
      <c r="CR123" s="836"/>
      <c r="CS123" s="836"/>
      <c r="CT123" s="836"/>
      <c r="CU123" s="836"/>
      <c r="CV123" s="836"/>
      <c r="CW123" s="836"/>
      <c r="CX123" s="836"/>
      <c r="CY123" s="836"/>
      <c r="CZ123" s="836"/>
      <c r="DA123" s="836"/>
      <c r="DB123" s="836"/>
      <c r="DC123" s="836"/>
      <c r="DD123" s="836"/>
      <c r="DE123" s="836"/>
      <c r="DF123" s="837"/>
      <c r="DG123" s="779">
        <v>21258</v>
      </c>
      <c r="DH123" s="780"/>
      <c r="DI123" s="780"/>
      <c r="DJ123" s="780"/>
      <c r="DK123" s="781"/>
      <c r="DL123" s="782">
        <v>24205</v>
      </c>
      <c r="DM123" s="780"/>
      <c r="DN123" s="780"/>
      <c r="DO123" s="780"/>
      <c r="DP123" s="781"/>
      <c r="DQ123" s="782">
        <v>25770</v>
      </c>
      <c r="DR123" s="780"/>
      <c r="DS123" s="780"/>
      <c r="DT123" s="780"/>
      <c r="DU123" s="781"/>
      <c r="DV123" s="824">
        <v>0.1</v>
      </c>
      <c r="DW123" s="825"/>
      <c r="DX123" s="825"/>
      <c r="DY123" s="825"/>
      <c r="DZ123" s="826"/>
    </row>
    <row r="124" spans="1:130" s="218" customFormat="1" ht="26.25" customHeight="1" thickBot="1" x14ac:dyDescent="0.2">
      <c r="A124" s="820"/>
      <c r="B124" s="821"/>
      <c r="C124" s="817" t="s">
        <v>439</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451</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452</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7" t="s">
        <v>441</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360"/>
      <c r="AV125" s="361"/>
      <c r="AW125" s="361"/>
      <c r="AX125" s="361"/>
      <c r="AY125" s="361"/>
      <c r="AZ125" s="361"/>
      <c r="BA125" s="361"/>
      <c r="BB125" s="361"/>
      <c r="BC125" s="361"/>
      <c r="BD125" s="361"/>
      <c r="BE125" s="361"/>
      <c r="BF125" s="361"/>
      <c r="BG125" s="361"/>
      <c r="BH125" s="361"/>
      <c r="BI125" s="361"/>
      <c r="BJ125" s="361"/>
      <c r="BK125" s="361"/>
      <c r="BL125" s="361"/>
      <c r="BM125" s="361"/>
      <c r="BN125" s="361"/>
      <c r="BO125" s="361"/>
      <c r="BP125" s="361"/>
      <c r="BQ125" s="362"/>
      <c r="BR125" s="362"/>
      <c r="BS125" s="362"/>
      <c r="BT125" s="362"/>
      <c r="BU125" s="362"/>
      <c r="BV125" s="362"/>
      <c r="BW125" s="362"/>
      <c r="BX125" s="362"/>
      <c r="BY125" s="362"/>
      <c r="BZ125" s="362"/>
      <c r="CA125" s="362"/>
      <c r="CB125" s="362"/>
      <c r="CC125" s="362"/>
      <c r="CD125" s="362"/>
      <c r="CE125" s="362"/>
      <c r="CF125" s="362"/>
      <c r="CG125" s="362"/>
      <c r="CH125" s="362"/>
      <c r="CI125" s="362"/>
      <c r="CJ125" s="237"/>
      <c r="CK125" s="851" t="s">
        <v>453</v>
      </c>
      <c r="CL125" s="852"/>
      <c r="CM125" s="852"/>
      <c r="CN125" s="852"/>
      <c r="CO125" s="853"/>
      <c r="CP125" s="860" t="s">
        <v>454</v>
      </c>
      <c r="CQ125" s="810"/>
      <c r="CR125" s="810"/>
      <c r="CS125" s="810"/>
      <c r="CT125" s="810"/>
      <c r="CU125" s="810"/>
      <c r="CV125" s="810"/>
      <c r="CW125" s="810"/>
      <c r="CX125" s="810"/>
      <c r="CY125" s="810"/>
      <c r="CZ125" s="810"/>
      <c r="DA125" s="810"/>
      <c r="DB125" s="810"/>
      <c r="DC125" s="810"/>
      <c r="DD125" s="810"/>
      <c r="DE125" s="810"/>
      <c r="DF125" s="811"/>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7" t="s">
        <v>443</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362"/>
      <c r="AV126" s="362"/>
      <c r="AW126" s="362"/>
      <c r="AX126" s="362"/>
      <c r="AY126" s="362"/>
      <c r="AZ126" s="362"/>
      <c r="BA126" s="362"/>
      <c r="BB126" s="362"/>
      <c r="BC126" s="362"/>
      <c r="BD126" s="362"/>
      <c r="BE126" s="362"/>
      <c r="BF126" s="362"/>
      <c r="BG126" s="362"/>
      <c r="BH126" s="362"/>
      <c r="BI126" s="362"/>
      <c r="BJ126" s="362"/>
      <c r="BK126" s="362"/>
      <c r="BL126" s="362"/>
      <c r="BM126" s="362"/>
      <c r="BN126" s="362"/>
      <c r="BO126" s="362"/>
      <c r="BP126" s="362"/>
      <c r="BQ126" s="362"/>
      <c r="BR126" s="362"/>
      <c r="BS126" s="362"/>
      <c r="BT126" s="362"/>
      <c r="BU126" s="362"/>
      <c r="BV126" s="362"/>
      <c r="BW126" s="362"/>
      <c r="BX126" s="362"/>
      <c r="BY126" s="362"/>
      <c r="BZ126" s="362"/>
      <c r="CA126" s="362"/>
      <c r="CB126" s="362"/>
      <c r="CC126" s="362"/>
      <c r="CD126" s="238"/>
      <c r="CE126" s="238"/>
      <c r="CF126" s="238"/>
      <c r="CG126" s="362"/>
      <c r="CH126" s="362"/>
      <c r="CI126" s="362"/>
      <c r="CJ126" s="237"/>
      <c r="CK126" s="854"/>
      <c r="CL126" s="855"/>
      <c r="CM126" s="855"/>
      <c r="CN126" s="855"/>
      <c r="CO126" s="856"/>
      <c r="CP126" s="817" t="s">
        <v>455</v>
      </c>
      <c r="CQ126" s="752"/>
      <c r="CR126" s="752"/>
      <c r="CS126" s="752"/>
      <c r="CT126" s="752"/>
      <c r="CU126" s="752"/>
      <c r="CV126" s="752"/>
      <c r="CW126" s="752"/>
      <c r="CX126" s="752"/>
      <c r="CY126" s="752"/>
      <c r="CZ126" s="752"/>
      <c r="DA126" s="752"/>
      <c r="DB126" s="752"/>
      <c r="DC126" s="752"/>
      <c r="DD126" s="752"/>
      <c r="DE126" s="752"/>
      <c r="DF126" s="753"/>
      <c r="DG126" s="789">
        <v>43383</v>
      </c>
      <c r="DH126" s="790"/>
      <c r="DI126" s="790"/>
      <c r="DJ126" s="790"/>
      <c r="DK126" s="790"/>
      <c r="DL126" s="790" t="s">
        <v>122</v>
      </c>
      <c r="DM126" s="790"/>
      <c r="DN126" s="790"/>
      <c r="DO126" s="790"/>
      <c r="DP126" s="790"/>
      <c r="DQ126" s="790" t="s">
        <v>122</v>
      </c>
      <c r="DR126" s="790"/>
      <c r="DS126" s="790"/>
      <c r="DT126" s="790"/>
      <c r="DU126" s="790"/>
      <c r="DV126" s="796" t="s">
        <v>122</v>
      </c>
      <c r="DW126" s="796"/>
      <c r="DX126" s="796"/>
      <c r="DY126" s="796"/>
      <c r="DZ126" s="797"/>
    </row>
    <row r="127" spans="1:130" s="218" customFormat="1" ht="26.25" customHeight="1" x14ac:dyDescent="0.15">
      <c r="A127" s="822"/>
      <c r="B127" s="823"/>
      <c r="C127" s="838" t="s">
        <v>456</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215</v>
      </c>
      <c r="AB127" s="780"/>
      <c r="AC127" s="780"/>
      <c r="AD127" s="780"/>
      <c r="AE127" s="781"/>
      <c r="AF127" s="782">
        <v>200</v>
      </c>
      <c r="AG127" s="780"/>
      <c r="AH127" s="780"/>
      <c r="AI127" s="780"/>
      <c r="AJ127" s="781"/>
      <c r="AK127" s="782">
        <v>159</v>
      </c>
      <c r="AL127" s="780"/>
      <c r="AM127" s="780"/>
      <c r="AN127" s="780"/>
      <c r="AO127" s="781"/>
      <c r="AP127" s="824">
        <v>0</v>
      </c>
      <c r="AQ127" s="825"/>
      <c r="AR127" s="825"/>
      <c r="AS127" s="825"/>
      <c r="AT127" s="826"/>
      <c r="AU127" s="362"/>
      <c r="AV127" s="362"/>
      <c r="AW127" s="362"/>
      <c r="AX127" s="841" t="s">
        <v>457</v>
      </c>
      <c r="AY127" s="814"/>
      <c r="AZ127" s="814"/>
      <c r="BA127" s="814"/>
      <c r="BB127" s="814"/>
      <c r="BC127" s="814"/>
      <c r="BD127" s="814"/>
      <c r="BE127" s="815"/>
      <c r="BF127" s="813" t="s">
        <v>458</v>
      </c>
      <c r="BG127" s="814"/>
      <c r="BH127" s="814"/>
      <c r="BI127" s="814"/>
      <c r="BJ127" s="814"/>
      <c r="BK127" s="814"/>
      <c r="BL127" s="815"/>
      <c r="BM127" s="813" t="s">
        <v>459</v>
      </c>
      <c r="BN127" s="814"/>
      <c r="BO127" s="814"/>
      <c r="BP127" s="814"/>
      <c r="BQ127" s="814"/>
      <c r="BR127" s="814"/>
      <c r="BS127" s="815"/>
      <c r="BT127" s="813" t="s">
        <v>460</v>
      </c>
      <c r="BU127" s="814"/>
      <c r="BV127" s="814"/>
      <c r="BW127" s="814"/>
      <c r="BX127" s="814"/>
      <c r="BY127" s="814"/>
      <c r="BZ127" s="816"/>
      <c r="CA127" s="362"/>
      <c r="CB127" s="362"/>
      <c r="CC127" s="362"/>
      <c r="CD127" s="238"/>
      <c r="CE127" s="238"/>
      <c r="CF127" s="238"/>
      <c r="CG127" s="362"/>
      <c r="CH127" s="362"/>
      <c r="CI127" s="362"/>
      <c r="CJ127" s="237"/>
      <c r="CK127" s="854"/>
      <c r="CL127" s="855"/>
      <c r="CM127" s="855"/>
      <c r="CN127" s="855"/>
      <c r="CO127" s="856"/>
      <c r="CP127" s="817" t="s">
        <v>461</v>
      </c>
      <c r="CQ127" s="752"/>
      <c r="CR127" s="752"/>
      <c r="CS127" s="752"/>
      <c r="CT127" s="752"/>
      <c r="CU127" s="752"/>
      <c r="CV127" s="752"/>
      <c r="CW127" s="752"/>
      <c r="CX127" s="752"/>
      <c r="CY127" s="752"/>
      <c r="CZ127" s="752"/>
      <c r="DA127" s="752"/>
      <c r="DB127" s="752"/>
      <c r="DC127" s="752"/>
      <c r="DD127" s="752"/>
      <c r="DE127" s="752"/>
      <c r="DF127" s="753"/>
      <c r="DG127" s="789" t="s">
        <v>122</v>
      </c>
      <c r="DH127" s="790"/>
      <c r="DI127" s="790"/>
      <c r="DJ127" s="790"/>
      <c r="DK127" s="790"/>
      <c r="DL127" s="790" t="s">
        <v>122</v>
      </c>
      <c r="DM127" s="790"/>
      <c r="DN127" s="790"/>
      <c r="DO127" s="790"/>
      <c r="DP127" s="790"/>
      <c r="DQ127" s="790" t="s">
        <v>122</v>
      </c>
      <c r="DR127" s="790"/>
      <c r="DS127" s="790"/>
      <c r="DT127" s="790"/>
      <c r="DU127" s="790"/>
      <c r="DV127" s="796" t="s">
        <v>122</v>
      </c>
      <c r="DW127" s="796"/>
      <c r="DX127" s="796"/>
      <c r="DY127" s="796"/>
      <c r="DZ127" s="797"/>
    </row>
    <row r="128" spans="1:130" s="218" customFormat="1" ht="26.25" customHeight="1" thickBot="1" x14ac:dyDescent="0.2">
      <c r="A128" s="798" t="s">
        <v>462</v>
      </c>
      <c r="B128" s="799"/>
      <c r="C128" s="799"/>
      <c r="D128" s="799"/>
      <c r="E128" s="799"/>
      <c r="F128" s="799"/>
      <c r="G128" s="799"/>
      <c r="H128" s="799"/>
      <c r="I128" s="799"/>
      <c r="J128" s="799"/>
      <c r="K128" s="799"/>
      <c r="L128" s="799"/>
      <c r="M128" s="799"/>
      <c r="N128" s="799"/>
      <c r="O128" s="799"/>
      <c r="P128" s="799"/>
      <c r="Q128" s="799"/>
      <c r="R128" s="799"/>
      <c r="S128" s="799"/>
      <c r="T128" s="799"/>
      <c r="U128" s="799"/>
      <c r="V128" s="799"/>
      <c r="W128" s="800" t="s">
        <v>463</v>
      </c>
      <c r="X128" s="800"/>
      <c r="Y128" s="800"/>
      <c r="Z128" s="801"/>
      <c r="AA128" s="802">
        <v>374555</v>
      </c>
      <c r="AB128" s="803"/>
      <c r="AC128" s="803"/>
      <c r="AD128" s="803"/>
      <c r="AE128" s="804"/>
      <c r="AF128" s="805">
        <v>401523</v>
      </c>
      <c r="AG128" s="803"/>
      <c r="AH128" s="803"/>
      <c r="AI128" s="803"/>
      <c r="AJ128" s="804"/>
      <c r="AK128" s="805">
        <v>346416</v>
      </c>
      <c r="AL128" s="803"/>
      <c r="AM128" s="803"/>
      <c r="AN128" s="803"/>
      <c r="AO128" s="804"/>
      <c r="AP128" s="806"/>
      <c r="AQ128" s="807"/>
      <c r="AR128" s="807"/>
      <c r="AS128" s="807"/>
      <c r="AT128" s="808"/>
      <c r="AU128" s="362"/>
      <c r="AV128" s="362"/>
      <c r="AW128" s="362"/>
      <c r="AX128" s="809" t="s">
        <v>464</v>
      </c>
      <c r="AY128" s="810"/>
      <c r="AZ128" s="810"/>
      <c r="BA128" s="810"/>
      <c r="BB128" s="810"/>
      <c r="BC128" s="810"/>
      <c r="BD128" s="810"/>
      <c r="BE128" s="811"/>
      <c r="BF128" s="786" t="s">
        <v>122</v>
      </c>
      <c r="BG128" s="787"/>
      <c r="BH128" s="787"/>
      <c r="BI128" s="787"/>
      <c r="BJ128" s="787"/>
      <c r="BK128" s="787"/>
      <c r="BL128" s="812"/>
      <c r="BM128" s="786">
        <v>12.11</v>
      </c>
      <c r="BN128" s="787"/>
      <c r="BO128" s="787"/>
      <c r="BP128" s="787"/>
      <c r="BQ128" s="787"/>
      <c r="BR128" s="787"/>
      <c r="BS128" s="812"/>
      <c r="BT128" s="786">
        <v>20</v>
      </c>
      <c r="BU128" s="787"/>
      <c r="BV128" s="787"/>
      <c r="BW128" s="787"/>
      <c r="BX128" s="787"/>
      <c r="BY128" s="787"/>
      <c r="BZ128" s="788"/>
      <c r="CA128" s="238"/>
      <c r="CB128" s="238"/>
      <c r="CC128" s="238"/>
      <c r="CD128" s="238"/>
      <c r="CE128" s="238"/>
      <c r="CF128" s="238"/>
      <c r="CG128" s="362"/>
      <c r="CH128" s="362"/>
      <c r="CI128" s="362"/>
      <c r="CJ128" s="237"/>
      <c r="CK128" s="857"/>
      <c r="CL128" s="858"/>
      <c r="CM128" s="858"/>
      <c r="CN128" s="858"/>
      <c r="CO128" s="859"/>
      <c r="CP128" s="791" t="s">
        <v>465</v>
      </c>
      <c r="CQ128" s="730"/>
      <c r="CR128" s="730"/>
      <c r="CS128" s="730"/>
      <c r="CT128" s="730"/>
      <c r="CU128" s="730"/>
      <c r="CV128" s="730"/>
      <c r="CW128" s="730"/>
      <c r="CX128" s="730"/>
      <c r="CY128" s="730"/>
      <c r="CZ128" s="730"/>
      <c r="DA128" s="730"/>
      <c r="DB128" s="730"/>
      <c r="DC128" s="730"/>
      <c r="DD128" s="730"/>
      <c r="DE128" s="730"/>
      <c r="DF128" s="731"/>
      <c r="DG128" s="792" t="s">
        <v>122</v>
      </c>
      <c r="DH128" s="793"/>
      <c r="DI128" s="793"/>
      <c r="DJ128" s="793"/>
      <c r="DK128" s="793"/>
      <c r="DL128" s="793" t="s">
        <v>122</v>
      </c>
      <c r="DM128" s="793"/>
      <c r="DN128" s="793"/>
      <c r="DO128" s="793"/>
      <c r="DP128" s="793"/>
      <c r="DQ128" s="793" t="s">
        <v>122</v>
      </c>
      <c r="DR128" s="793"/>
      <c r="DS128" s="793"/>
      <c r="DT128" s="793"/>
      <c r="DU128" s="793"/>
      <c r="DV128" s="794" t="s">
        <v>122</v>
      </c>
      <c r="DW128" s="794"/>
      <c r="DX128" s="794"/>
      <c r="DY128" s="794"/>
      <c r="DZ128" s="795"/>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466</v>
      </c>
      <c r="X129" s="777"/>
      <c r="Y129" s="777"/>
      <c r="Z129" s="778"/>
      <c r="AA129" s="779">
        <v>23920855</v>
      </c>
      <c r="AB129" s="780"/>
      <c r="AC129" s="780"/>
      <c r="AD129" s="780"/>
      <c r="AE129" s="781"/>
      <c r="AF129" s="782">
        <v>24215367</v>
      </c>
      <c r="AG129" s="780"/>
      <c r="AH129" s="780"/>
      <c r="AI129" s="780"/>
      <c r="AJ129" s="781"/>
      <c r="AK129" s="782">
        <v>24544160</v>
      </c>
      <c r="AL129" s="780"/>
      <c r="AM129" s="780"/>
      <c r="AN129" s="780"/>
      <c r="AO129" s="781"/>
      <c r="AP129" s="783"/>
      <c r="AQ129" s="784"/>
      <c r="AR129" s="784"/>
      <c r="AS129" s="784"/>
      <c r="AT129" s="785"/>
      <c r="AU129" s="220"/>
      <c r="AV129" s="220"/>
      <c r="AW129" s="220"/>
      <c r="AX129" s="751" t="s">
        <v>467</v>
      </c>
      <c r="AY129" s="752"/>
      <c r="AZ129" s="752"/>
      <c r="BA129" s="752"/>
      <c r="BB129" s="752"/>
      <c r="BC129" s="752"/>
      <c r="BD129" s="752"/>
      <c r="BE129" s="753"/>
      <c r="BF129" s="770" t="s">
        <v>122</v>
      </c>
      <c r="BG129" s="771"/>
      <c r="BH129" s="771"/>
      <c r="BI129" s="771"/>
      <c r="BJ129" s="771"/>
      <c r="BK129" s="771"/>
      <c r="BL129" s="772"/>
      <c r="BM129" s="770">
        <v>17.11</v>
      </c>
      <c r="BN129" s="771"/>
      <c r="BO129" s="771"/>
      <c r="BP129" s="771"/>
      <c r="BQ129" s="771"/>
      <c r="BR129" s="771"/>
      <c r="BS129" s="772"/>
      <c r="BT129" s="770">
        <v>30</v>
      </c>
      <c r="BU129" s="771"/>
      <c r="BV129" s="771"/>
      <c r="BW129" s="771"/>
      <c r="BX129" s="771"/>
      <c r="BY129" s="771"/>
      <c r="BZ129" s="773"/>
      <c r="CA129" s="239"/>
      <c r="CB129" s="239"/>
      <c r="CC129" s="239"/>
      <c r="CD129" s="239"/>
      <c r="CE129" s="239"/>
      <c r="CF129" s="239"/>
      <c r="CG129" s="239"/>
      <c r="CH129" s="239"/>
      <c r="CI129" s="239"/>
      <c r="CJ129" s="239"/>
      <c r="CK129" s="239"/>
      <c r="CL129" s="239"/>
      <c r="CM129" s="239"/>
      <c r="CN129" s="239"/>
      <c r="CO129" s="239"/>
      <c r="CP129" s="239"/>
      <c r="CQ129" s="239"/>
      <c r="CR129" s="239"/>
      <c r="CS129" s="239"/>
      <c r="CT129" s="239"/>
      <c r="CU129" s="239"/>
      <c r="CV129" s="239"/>
      <c r="CW129" s="239"/>
      <c r="CX129" s="239"/>
      <c r="CY129" s="239"/>
      <c r="CZ129" s="239"/>
      <c r="DA129" s="239"/>
      <c r="DB129" s="239"/>
      <c r="DC129" s="239"/>
      <c r="DD129" s="239"/>
      <c r="DE129" s="239"/>
      <c r="DF129" s="239"/>
      <c r="DG129" s="239"/>
      <c r="DH129" s="239"/>
      <c r="DI129" s="239"/>
      <c r="DJ129" s="239"/>
      <c r="DK129" s="239"/>
      <c r="DL129" s="239"/>
      <c r="DM129" s="239"/>
      <c r="DN129" s="239"/>
      <c r="DO129" s="239"/>
      <c r="DP129" s="220"/>
      <c r="DQ129" s="220"/>
      <c r="DR129" s="220"/>
      <c r="DS129" s="220"/>
      <c r="DT129" s="220"/>
      <c r="DU129" s="220"/>
      <c r="DV129" s="220"/>
      <c r="DW129" s="220"/>
      <c r="DX129" s="220"/>
      <c r="DY129" s="220"/>
      <c r="DZ129" s="220"/>
    </row>
    <row r="130" spans="1:131" s="218" customFormat="1" ht="26.25" customHeight="1" x14ac:dyDescent="0.15">
      <c r="A130" s="774" t="s">
        <v>468</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469</v>
      </c>
      <c r="X130" s="777"/>
      <c r="Y130" s="777"/>
      <c r="Z130" s="778"/>
      <c r="AA130" s="779">
        <v>4047657</v>
      </c>
      <c r="AB130" s="780"/>
      <c r="AC130" s="780"/>
      <c r="AD130" s="780"/>
      <c r="AE130" s="781"/>
      <c r="AF130" s="782">
        <v>4030045</v>
      </c>
      <c r="AG130" s="780"/>
      <c r="AH130" s="780"/>
      <c r="AI130" s="780"/>
      <c r="AJ130" s="781"/>
      <c r="AK130" s="782">
        <v>3979906</v>
      </c>
      <c r="AL130" s="780"/>
      <c r="AM130" s="780"/>
      <c r="AN130" s="780"/>
      <c r="AO130" s="781"/>
      <c r="AP130" s="783"/>
      <c r="AQ130" s="784"/>
      <c r="AR130" s="784"/>
      <c r="AS130" s="784"/>
      <c r="AT130" s="785"/>
      <c r="AU130" s="220"/>
      <c r="AV130" s="220"/>
      <c r="AW130" s="220"/>
      <c r="AX130" s="751" t="s">
        <v>470</v>
      </c>
      <c r="AY130" s="752"/>
      <c r="AZ130" s="752"/>
      <c r="BA130" s="752"/>
      <c r="BB130" s="752"/>
      <c r="BC130" s="752"/>
      <c r="BD130" s="752"/>
      <c r="BE130" s="753"/>
      <c r="BF130" s="754">
        <v>7.1</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39"/>
      <c r="CB130" s="239"/>
      <c r="CC130" s="239"/>
      <c r="CD130" s="239"/>
      <c r="CE130" s="239"/>
      <c r="CF130" s="239"/>
      <c r="CG130" s="239"/>
      <c r="CH130" s="239"/>
      <c r="CI130" s="239"/>
      <c r="CJ130" s="239"/>
      <c r="CK130" s="239"/>
      <c r="CL130" s="239"/>
      <c r="CM130" s="239"/>
      <c r="CN130" s="239"/>
      <c r="CO130" s="239"/>
      <c r="CP130" s="239"/>
      <c r="CQ130" s="239"/>
      <c r="CR130" s="239"/>
      <c r="CS130" s="239"/>
      <c r="CT130" s="239"/>
      <c r="CU130" s="239"/>
      <c r="CV130" s="239"/>
      <c r="CW130" s="239"/>
      <c r="CX130" s="239"/>
      <c r="CY130" s="239"/>
      <c r="CZ130" s="239"/>
      <c r="DA130" s="239"/>
      <c r="DB130" s="239"/>
      <c r="DC130" s="239"/>
      <c r="DD130" s="239"/>
      <c r="DE130" s="239"/>
      <c r="DF130" s="239"/>
      <c r="DG130" s="239"/>
      <c r="DH130" s="239"/>
      <c r="DI130" s="239"/>
      <c r="DJ130" s="239"/>
      <c r="DK130" s="239"/>
      <c r="DL130" s="239"/>
      <c r="DM130" s="239"/>
      <c r="DN130" s="239"/>
      <c r="DO130" s="239"/>
      <c r="DP130" s="220"/>
      <c r="DQ130" s="220"/>
      <c r="DR130" s="220"/>
      <c r="DS130" s="220"/>
      <c r="DT130" s="220"/>
      <c r="DU130" s="220"/>
      <c r="DV130" s="220"/>
      <c r="DW130" s="220"/>
      <c r="DX130" s="220"/>
      <c r="DY130" s="220"/>
      <c r="DZ130" s="220"/>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471</v>
      </c>
      <c r="X131" s="761"/>
      <c r="Y131" s="761"/>
      <c r="Z131" s="762"/>
      <c r="AA131" s="763">
        <v>19873198</v>
      </c>
      <c r="AB131" s="764"/>
      <c r="AC131" s="764"/>
      <c r="AD131" s="764"/>
      <c r="AE131" s="765"/>
      <c r="AF131" s="766">
        <v>20185322</v>
      </c>
      <c r="AG131" s="764"/>
      <c r="AH131" s="764"/>
      <c r="AI131" s="764"/>
      <c r="AJ131" s="765"/>
      <c r="AK131" s="766">
        <v>20564254</v>
      </c>
      <c r="AL131" s="764"/>
      <c r="AM131" s="764"/>
      <c r="AN131" s="764"/>
      <c r="AO131" s="765"/>
      <c r="AP131" s="767"/>
      <c r="AQ131" s="768"/>
      <c r="AR131" s="768"/>
      <c r="AS131" s="768"/>
      <c r="AT131" s="769"/>
      <c r="AU131" s="220"/>
      <c r="AV131" s="220"/>
      <c r="AW131" s="220"/>
      <c r="AX131" s="729" t="s">
        <v>472</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39"/>
      <c r="CB131" s="239"/>
      <c r="CC131" s="239"/>
      <c r="CD131" s="239"/>
      <c r="CE131" s="239"/>
      <c r="CF131" s="239"/>
      <c r="CG131" s="239"/>
      <c r="CH131" s="239"/>
      <c r="CI131" s="239"/>
      <c r="CJ131" s="239"/>
      <c r="CK131" s="239"/>
      <c r="CL131" s="239"/>
      <c r="CM131" s="239"/>
      <c r="CN131" s="239"/>
      <c r="CO131" s="239"/>
      <c r="CP131" s="239"/>
      <c r="CQ131" s="239"/>
      <c r="CR131" s="239"/>
      <c r="CS131" s="239"/>
      <c r="CT131" s="239"/>
      <c r="CU131" s="239"/>
      <c r="CV131" s="239"/>
      <c r="CW131" s="239"/>
      <c r="CX131" s="239"/>
      <c r="CY131" s="239"/>
      <c r="CZ131" s="239"/>
      <c r="DA131" s="239"/>
      <c r="DB131" s="239"/>
      <c r="DC131" s="239"/>
      <c r="DD131" s="239"/>
      <c r="DE131" s="239"/>
      <c r="DF131" s="239"/>
      <c r="DG131" s="239"/>
      <c r="DH131" s="239"/>
      <c r="DI131" s="239"/>
      <c r="DJ131" s="239"/>
      <c r="DK131" s="239"/>
      <c r="DL131" s="239"/>
      <c r="DM131" s="239"/>
      <c r="DN131" s="239"/>
      <c r="DO131" s="239"/>
      <c r="DP131" s="220"/>
      <c r="DQ131" s="220"/>
      <c r="DR131" s="220"/>
      <c r="DS131" s="220"/>
      <c r="DT131" s="220"/>
      <c r="DU131" s="220"/>
      <c r="DV131" s="220"/>
      <c r="DW131" s="220"/>
      <c r="DX131" s="220"/>
      <c r="DY131" s="220"/>
      <c r="DZ131" s="220"/>
    </row>
    <row r="132" spans="1:131" s="218" customFormat="1" ht="26.25" customHeight="1" x14ac:dyDescent="0.15">
      <c r="A132" s="738" t="s">
        <v>473</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474</v>
      </c>
      <c r="W132" s="742"/>
      <c r="X132" s="742"/>
      <c r="Y132" s="742"/>
      <c r="Z132" s="743"/>
      <c r="AA132" s="744">
        <v>7.4743783060000002</v>
      </c>
      <c r="AB132" s="745"/>
      <c r="AC132" s="745"/>
      <c r="AD132" s="745"/>
      <c r="AE132" s="746"/>
      <c r="AF132" s="747">
        <v>7.0631124930000002</v>
      </c>
      <c r="AG132" s="745"/>
      <c r="AH132" s="745"/>
      <c r="AI132" s="745"/>
      <c r="AJ132" s="746"/>
      <c r="AK132" s="747">
        <v>6.9552826960000003</v>
      </c>
      <c r="AL132" s="745"/>
      <c r="AM132" s="745"/>
      <c r="AN132" s="745"/>
      <c r="AO132" s="746"/>
      <c r="AP132" s="748"/>
      <c r="AQ132" s="749"/>
      <c r="AR132" s="749"/>
      <c r="AS132" s="749"/>
      <c r="AT132" s="750"/>
      <c r="AU132" s="240"/>
      <c r="AV132" s="220"/>
      <c r="AW132" s="220"/>
      <c r="AX132" s="220"/>
      <c r="AY132" s="220"/>
      <c r="AZ132" s="220"/>
      <c r="BA132" s="220"/>
      <c r="BB132" s="220"/>
      <c r="BC132" s="220"/>
      <c r="BD132" s="220"/>
      <c r="BE132" s="220"/>
      <c r="BF132" s="220"/>
      <c r="BG132" s="220"/>
      <c r="BH132" s="220"/>
      <c r="BI132" s="220"/>
      <c r="BJ132" s="220"/>
      <c r="BK132" s="220"/>
      <c r="BL132" s="220"/>
      <c r="BM132" s="220"/>
      <c r="BN132" s="220"/>
      <c r="BO132" s="220"/>
      <c r="BP132" s="220"/>
      <c r="BQ132" s="220"/>
      <c r="BR132" s="220"/>
      <c r="BS132" s="221"/>
      <c r="BT132" s="220"/>
      <c r="BU132" s="220"/>
      <c r="BV132" s="220"/>
      <c r="BW132" s="220"/>
      <c r="BX132" s="220"/>
      <c r="BY132" s="220"/>
      <c r="BZ132" s="220"/>
      <c r="CA132" s="239"/>
      <c r="CB132" s="239"/>
      <c r="CC132" s="239"/>
      <c r="CD132" s="239"/>
      <c r="CE132" s="239"/>
      <c r="CF132" s="239"/>
      <c r="CG132" s="239"/>
      <c r="CH132" s="239"/>
      <c r="CI132" s="239"/>
      <c r="CJ132" s="239"/>
      <c r="CK132" s="239"/>
      <c r="CL132" s="239"/>
      <c r="CM132" s="239"/>
      <c r="CN132" s="239"/>
      <c r="CO132" s="239"/>
      <c r="CP132" s="239"/>
      <c r="CQ132" s="239"/>
      <c r="CR132" s="239"/>
      <c r="CS132" s="239"/>
      <c r="CT132" s="239"/>
      <c r="CU132" s="239"/>
      <c r="CV132" s="239"/>
      <c r="CW132" s="239"/>
      <c r="CX132" s="239"/>
      <c r="CY132" s="239"/>
      <c r="CZ132" s="239"/>
      <c r="DA132" s="239"/>
      <c r="DB132" s="239"/>
      <c r="DC132" s="239"/>
      <c r="DD132" s="239"/>
      <c r="DE132" s="239"/>
      <c r="DF132" s="239"/>
      <c r="DG132" s="239"/>
      <c r="DH132" s="239"/>
      <c r="DI132" s="239"/>
      <c r="DJ132" s="239"/>
      <c r="DK132" s="239"/>
      <c r="DL132" s="239"/>
      <c r="DM132" s="239"/>
      <c r="DN132" s="239"/>
      <c r="DO132" s="239"/>
      <c r="DP132" s="220"/>
      <c r="DQ132" s="220"/>
      <c r="DR132" s="220"/>
      <c r="DS132" s="220"/>
      <c r="DT132" s="220"/>
      <c r="DU132" s="220"/>
      <c r="DV132" s="220"/>
      <c r="DW132" s="220"/>
      <c r="DX132" s="220"/>
      <c r="DY132" s="220"/>
      <c r="DZ132" s="220"/>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475</v>
      </c>
      <c r="W133" s="721"/>
      <c r="X133" s="721"/>
      <c r="Y133" s="721"/>
      <c r="Z133" s="722"/>
      <c r="AA133" s="723">
        <v>6.7</v>
      </c>
      <c r="AB133" s="724"/>
      <c r="AC133" s="724"/>
      <c r="AD133" s="724"/>
      <c r="AE133" s="725"/>
      <c r="AF133" s="723">
        <v>6.9</v>
      </c>
      <c r="AG133" s="724"/>
      <c r="AH133" s="724"/>
      <c r="AI133" s="724"/>
      <c r="AJ133" s="725"/>
      <c r="AK133" s="723">
        <v>7.1</v>
      </c>
      <c r="AL133" s="724"/>
      <c r="AM133" s="724"/>
      <c r="AN133" s="724"/>
      <c r="AO133" s="725"/>
      <c r="AP133" s="726"/>
      <c r="AQ133" s="727"/>
      <c r="AR133" s="727"/>
      <c r="AS133" s="727"/>
      <c r="AT133" s="728"/>
      <c r="AU133" s="220"/>
      <c r="AV133" s="220"/>
      <c r="AW133" s="220"/>
      <c r="AX133" s="220"/>
      <c r="AY133" s="220"/>
      <c r="AZ133" s="220"/>
      <c r="BA133" s="220"/>
      <c r="BB133" s="220"/>
      <c r="BC133" s="220"/>
      <c r="BD133" s="220"/>
      <c r="BE133" s="220"/>
      <c r="BF133" s="220"/>
      <c r="BG133" s="220"/>
      <c r="BH133" s="220"/>
      <c r="BI133" s="220"/>
      <c r="BJ133" s="220"/>
      <c r="BK133" s="220"/>
      <c r="BL133" s="220"/>
      <c r="BM133" s="220"/>
      <c r="BN133" s="239"/>
      <c r="BO133" s="239"/>
      <c r="BP133" s="239"/>
      <c r="BQ133" s="239"/>
      <c r="BR133" s="239"/>
      <c r="BS133" s="239"/>
      <c r="BT133" s="239"/>
      <c r="BU133" s="239"/>
      <c r="BV133" s="239"/>
      <c r="BW133" s="239"/>
      <c r="BX133" s="239"/>
      <c r="BY133" s="239"/>
      <c r="BZ133" s="239"/>
      <c r="CA133" s="239"/>
      <c r="CB133" s="239"/>
      <c r="CC133" s="239"/>
      <c r="CD133" s="239"/>
      <c r="CE133" s="239"/>
      <c r="CF133" s="239"/>
      <c r="CG133" s="239"/>
      <c r="CH133" s="239"/>
      <c r="CI133" s="239"/>
      <c r="CJ133" s="239"/>
      <c r="CK133" s="239"/>
      <c r="CL133" s="239"/>
      <c r="CM133" s="239"/>
      <c r="CN133" s="239"/>
      <c r="CO133" s="239"/>
      <c r="CP133" s="239"/>
      <c r="CQ133" s="239"/>
      <c r="CR133" s="239"/>
      <c r="CS133" s="239"/>
      <c r="CT133" s="239"/>
      <c r="CU133" s="239"/>
      <c r="CV133" s="239"/>
      <c r="CW133" s="239"/>
      <c r="CX133" s="239"/>
      <c r="CY133" s="239"/>
      <c r="CZ133" s="239"/>
      <c r="DA133" s="239"/>
      <c r="DB133" s="239"/>
      <c r="DC133" s="239"/>
      <c r="DD133" s="239"/>
      <c r="DE133" s="239"/>
      <c r="DF133" s="239"/>
      <c r="DG133" s="239"/>
      <c r="DH133" s="239"/>
      <c r="DI133" s="239"/>
      <c r="DJ133" s="239"/>
      <c r="DK133" s="239"/>
      <c r="DL133" s="239"/>
      <c r="DM133" s="239"/>
      <c r="DN133" s="239"/>
      <c r="DO133" s="239"/>
      <c r="DP133" s="220"/>
      <c r="DQ133" s="220"/>
      <c r="DR133" s="220"/>
      <c r="DS133" s="220"/>
      <c r="DT133" s="220"/>
      <c r="DU133" s="220"/>
      <c r="DV133" s="220"/>
      <c r="DW133" s="220"/>
      <c r="DX133" s="220"/>
      <c r="DY133" s="220"/>
      <c r="DZ133" s="220"/>
    </row>
    <row r="134" spans="1:131" ht="11.25" customHeight="1" x14ac:dyDescent="0.15">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20"/>
      <c r="AV134" s="220"/>
      <c r="AW134" s="220"/>
      <c r="AX134" s="220"/>
      <c r="AY134" s="220"/>
      <c r="AZ134" s="220"/>
      <c r="BA134" s="220"/>
      <c r="BB134" s="220"/>
      <c r="BC134" s="220"/>
      <c r="BD134" s="220"/>
      <c r="BE134" s="220"/>
      <c r="BF134" s="220"/>
      <c r="BG134" s="220"/>
      <c r="BH134" s="220"/>
      <c r="BI134" s="220"/>
      <c r="BJ134" s="220"/>
      <c r="BK134" s="220"/>
      <c r="BL134" s="220"/>
      <c r="BM134" s="220"/>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20"/>
      <c r="DQ134" s="220"/>
      <c r="DR134" s="220"/>
      <c r="DS134" s="220"/>
      <c r="DT134" s="220"/>
      <c r="DU134" s="220"/>
      <c r="DV134" s="220"/>
      <c r="DW134" s="220"/>
      <c r="DX134" s="220"/>
      <c r="DY134" s="220"/>
      <c r="DZ134" s="220"/>
      <c r="EA134" s="218"/>
    </row>
    <row r="135" spans="1:131" ht="14.25" hidden="1" x14ac:dyDescent="0.15">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sheetData>
  <sheetProtection algorithmName="SHA-512" hashValue="EdySdtKzOtDZdyV7NKmTGAFKsX+y3UgL6mZ8AQE85SJ1946IaIiOs/W/V90r3wAZenmZxQUBjT6VZ6TnyWkRYg==" saltValue="T+EAKr+BnIeUzyZswOxY1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DQ105"/>
  <sheetViews>
    <sheetView showGridLines="0" view="pageBreakPreview" zoomScale="85" zoomScaleNormal="85" zoomScaleSheetLayoutView="85" workbookViewId="0">
      <selection activeCell="AP51" sqref="AP51"/>
    </sheetView>
  </sheetViews>
  <sheetFormatPr defaultColWidth="0" defaultRowHeight="13.5" customHeight="1" zeroHeight="1" x14ac:dyDescent="0.15"/>
  <cols>
    <col min="1" max="120" width="2.75" style="243" customWidth="1"/>
    <col min="121" max="121" width="0" style="242" hidden="1" customWidth="1"/>
    <col min="122" max="16384" width="9" style="242" hidden="1"/>
  </cols>
  <sheetData>
    <row r="1" spans="1:120" x14ac:dyDescent="0.15">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2"/>
    </row>
    <row r="17" spans="119:120" x14ac:dyDescent="0.15">
      <c r="DP17" s="242"/>
    </row>
    <row r="18" spans="119:120" x14ac:dyDescent="0.15"/>
    <row r="19" spans="119:120" x14ac:dyDescent="0.15"/>
    <row r="20" spans="119:120" x14ac:dyDescent="0.15">
      <c r="DO20" s="242"/>
      <c r="DP20" s="242"/>
    </row>
    <row r="21" spans="119:120" x14ac:dyDescent="0.15">
      <c r="DP21" s="242"/>
    </row>
    <row r="22" spans="119:120" x14ac:dyDescent="0.15"/>
    <row r="23" spans="119:120" x14ac:dyDescent="0.15">
      <c r="DO23" s="242"/>
      <c r="DP23" s="242"/>
    </row>
    <row r="24" spans="119:120" x14ac:dyDescent="0.15">
      <c r="DP24" s="242"/>
    </row>
    <row r="25" spans="119:120" x14ac:dyDescent="0.15">
      <c r="DP25" s="242"/>
    </row>
    <row r="26" spans="119:120" x14ac:dyDescent="0.15">
      <c r="DO26" s="242"/>
      <c r="DP26" s="242"/>
    </row>
    <row r="27" spans="119:120" x14ac:dyDescent="0.15"/>
    <row r="28" spans="119:120" x14ac:dyDescent="0.15">
      <c r="DO28" s="242"/>
      <c r="DP28" s="242"/>
    </row>
    <row r="29" spans="119:120" x14ac:dyDescent="0.15">
      <c r="DP29" s="242"/>
    </row>
    <row r="30" spans="119:120" x14ac:dyDescent="0.15"/>
    <row r="31" spans="119:120" x14ac:dyDescent="0.15">
      <c r="DO31" s="242"/>
      <c r="DP31" s="242"/>
    </row>
    <row r="32" spans="119:120" x14ac:dyDescent="0.15"/>
    <row r="33" spans="98:120" x14ac:dyDescent="0.15">
      <c r="DO33" s="242"/>
      <c r="DP33" s="242"/>
    </row>
    <row r="34" spans="98:120" x14ac:dyDescent="0.15">
      <c r="DM34" s="242"/>
    </row>
    <row r="35" spans="98:120" x14ac:dyDescent="0.15">
      <c r="CT35" s="242"/>
      <c r="CU35" s="242"/>
      <c r="CV35" s="242"/>
      <c r="CY35" s="242"/>
      <c r="CZ35" s="242"/>
      <c r="DA35" s="242"/>
      <c r="DD35" s="242"/>
      <c r="DE35" s="242"/>
      <c r="DF35" s="242"/>
      <c r="DI35" s="242"/>
      <c r="DJ35" s="242"/>
      <c r="DK35" s="242"/>
      <c r="DM35" s="242"/>
      <c r="DN35" s="242"/>
      <c r="DO35" s="242"/>
      <c r="DP35" s="242"/>
    </row>
    <row r="36" spans="98:120" x14ac:dyDescent="0.15"/>
    <row r="37" spans="98:120" x14ac:dyDescent="0.15">
      <c r="CW37" s="242"/>
      <c r="DB37" s="242"/>
      <c r="DG37" s="242"/>
      <c r="DL37" s="242"/>
      <c r="DP37" s="242"/>
    </row>
    <row r="38" spans="98:120" x14ac:dyDescent="0.15">
      <c r="CT38" s="242"/>
      <c r="CU38" s="242"/>
      <c r="CV38" s="242"/>
      <c r="CW38" s="242"/>
      <c r="CY38" s="242"/>
      <c r="CZ38" s="242"/>
      <c r="DA38" s="242"/>
      <c r="DB38" s="242"/>
      <c r="DD38" s="242"/>
      <c r="DE38" s="242"/>
      <c r="DF38" s="242"/>
      <c r="DG38" s="242"/>
      <c r="DI38" s="242"/>
      <c r="DJ38" s="242"/>
      <c r="DK38" s="242"/>
      <c r="DL38" s="242"/>
      <c r="DN38" s="242"/>
      <c r="DO38" s="242"/>
      <c r="DP38" s="24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2"/>
      <c r="DO49" s="242"/>
      <c r="DP49" s="24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2"/>
      <c r="CS63" s="242"/>
      <c r="CX63" s="242"/>
      <c r="DC63" s="242"/>
      <c r="DH63" s="242"/>
    </row>
    <row r="64" spans="22:120" x14ac:dyDescent="0.15">
      <c r="V64" s="242"/>
    </row>
    <row r="65" spans="15:120" x14ac:dyDescent="0.15">
      <c r="X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42"/>
      <c r="BF65" s="242"/>
      <c r="BG65" s="242"/>
      <c r="BH65" s="242"/>
      <c r="BI65" s="242"/>
      <c r="BJ65" s="242"/>
      <c r="BK65" s="242"/>
      <c r="BL65" s="242"/>
      <c r="BM65" s="242"/>
      <c r="BN65" s="242"/>
      <c r="BO65" s="242"/>
      <c r="BP65" s="242"/>
      <c r="BQ65" s="242"/>
      <c r="BR65" s="242"/>
      <c r="BS65" s="242"/>
      <c r="BT65" s="242"/>
      <c r="BU65" s="242"/>
      <c r="BV65" s="242"/>
      <c r="BW65" s="242"/>
      <c r="BX65" s="242"/>
      <c r="BY65" s="242"/>
      <c r="BZ65" s="242"/>
      <c r="CA65" s="242"/>
      <c r="CB65" s="242"/>
      <c r="CC65" s="242"/>
      <c r="CD65" s="242"/>
      <c r="CE65" s="242"/>
      <c r="CF65" s="242"/>
      <c r="CG65" s="242"/>
      <c r="CH65" s="242"/>
      <c r="CI65" s="242"/>
      <c r="CJ65" s="242"/>
      <c r="CK65" s="242"/>
      <c r="CL65" s="242"/>
      <c r="CM65" s="242"/>
      <c r="CN65" s="242"/>
      <c r="CO65" s="242"/>
      <c r="CP65" s="242"/>
      <c r="CQ65" s="242"/>
      <c r="CR65" s="242"/>
      <c r="CU65" s="242"/>
      <c r="CZ65" s="242"/>
      <c r="DE65" s="242"/>
      <c r="DJ65" s="242"/>
    </row>
    <row r="66" spans="15:120" x14ac:dyDescent="0.15">
      <c r="Q66" s="242"/>
      <c r="S66" s="242"/>
      <c r="U66" s="242"/>
      <c r="DM66" s="242"/>
    </row>
    <row r="67" spans="15:120" x14ac:dyDescent="0.15">
      <c r="O67" s="242"/>
      <c r="P67" s="242"/>
      <c r="R67" s="242"/>
      <c r="T67" s="242"/>
      <c r="Y67" s="242"/>
      <c r="CT67" s="242"/>
      <c r="CV67" s="242"/>
      <c r="CW67" s="242"/>
      <c r="CY67" s="242"/>
      <c r="DA67" s="242"/>
      <c r="DB67" s="242"/>
      <c r="DD67" s="242"/>
      <c r="DF67" s="242"/>
      <c r="DG67" s="242"/>
      <c r="DI67" s="242"/>
      <c r="DK67" s="242"/>
      <c r="DL67" s="242"/>
      <c r="DN67" s="242"/>
      <c r="DO67" s="242"/>
      <c r="DP67" s="242"/>
    </row>
    <row r="68" spans="15:120" x14ac:dyDescent="0.15"/>
    <row r="69" spans="15:120" x14ac:dyDescent="0.15"/>
    <row r="70" spans="15:120" x14ac:dyDescent="0.15"/>
    <row r="71" spans="15:120" x14ac:dyDescent="0.15"/>
    <row r="72" spans="15:120" x14ac:dyDescent="0.15">
      <c r="DP72" s="242"/>
    </row>
    <row r="73" spans="15:120" x14ac:dyDescent="0.15">
      <c r="DP73" s="24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2"/>
      <c r="CX96" s="242"/>
      <c r="DC96" s="242"/>
      <c r="DH96" s="242"/>
    </row>
    <row r="97" spans="24:120" x14ac:dyDescent="0.15">
      <c r="CS97" s="242"/>
      <c r="CX97" s="242"/>
      <c r="DC97" s="242"/>
      <c r="DH97" s="242"/>
      <c r="DP97" s="243" t="s">
        <v>476</v>
      </c>
    </row>
    <row r="98" spans="24:120" hidden="1" x14ac:dyDescent="0.15">
      <c r="CS98" s="242"/>
      <c r="CX98" s="242"/>
      <c r="DC98" s="242"/>
      <c r="DH98" s="242"/>
    </row>
    <row r="99" spans="24:120" hidden="1" x14ac:dyDescent="0.15">
      <c r="CS99" s="242"/>
      <c r="CX99" s="242"/>
      <c r="DC99" s="242"/>
      <c r="DH99" s="242"/>
    </row>
    <row r="101" spans="24:120" ht="12" hidden="1" customHeight="1" x14ac:dyDescent="0.15">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2"/>
      <c r="CB101" s="242"/>
      <c r="CC101" s="242"/>
      <c r="CD101" s="242"/>
      <c r="CE101" s="242"/>
      <c r="CF101" s="242"/>
      <c r="CG101" s="242"/>
      <c r="CH101" s="242"/>
      <c r="CI101" s="242"/>
      <c r="CJ101" s="242"/>
      <c r="CK101" s="242"/>
      <c r="CL101" s="242"/>
      <c r="CM101" s="242"/>
      <c r="CN101" s="242"/>
      <c r="CO101" s="242"/>
      <c r="CP101" s="242"/>
      <c r="CQ101" s="242"/>
      <c r="CR101" s="242"/>
      <c r="CU101" s="242"/>
      <c r="CZ101" s="242"/>
      <c r="DE101" s="242"/>
      <c r="DJ101" s="242"/>
    </row>
    <row r="102" spans="24:120" ht="1.5" hidden="1" customHeight="1" x14ac:dyDescent="0.15">
      <c r="CU102" s="242"/>
      <c r="CZ102" s="242"/>
      <c r="DE102" s="242"/>
      <c r="DJ102" s="242"/>
      <c r="DM102" s="242"/>
    </row>
    <row r="103" spans="24:120" hidden="1" x14ac:dyDescent="0.15">
      <c r="CT103" s="242"/>
      <c r="CV103" s="242"/>
      <c r="CW103" s="242"/>
      <c r="CY103" s="242"/>
      <c r="DA103" s="242"/>
      <c r="DB103" s="242"/>
      <c r="DD103" s="242"/>
      <c r="DF103" s="242"/>
      <c r="DG103" s="242"/>
      <c r="DI103" s="242"/>
      <c r="DK103" s="242"/>
      <c r="DL103" s="242"/>
      <c r="DM103" s="242"/>
      <c r="DN103" s="242"/>
      <c r="DO103" s="242"/>
      <c r="DP103" s="242"/>
    </row>
    <row r="104" spans="24:120" hidden="1" x14ac:dyDescent="0.15">
      <c r="CV104" s="242"/>
      <c r="CW104" s="242"/>
      <c r="DA104" s="242"/>
      <c r="DB104" s="242"/>
      <c r="DF104" s="242"/>
      <c r="DG104" s="242"/>
      <c r="DK104" s="242"/>
      <c r="DL104" s="242"/>
      <c r="DN104" s="242"/>
      <c r="DO104" s="242"/>
      <c r="DP104" s="242"/>
    </row>
    <row r="105" spans="24:120" ht="12.75" hidden="1" customHeight="1" x14ac:dyDescent="0.15"/>
  </sheetData>
  <sheetProtection algorithmName="SHA-512" hashValue="chEkwMFKiKn7q8fkjvmYe/nQIbR7OUWWFBaN+PocUZReBGZSc1pGNxxmLVnUDcalPDCUtescuRhth60sjXFXyg==" saltValue="7FZVj9Dstkh5eppltCfiTQ==" spinCount="100000" sheet="1" objects="1" scenarios="1"/>
  <dataConsolidate/>
  <customSheetViews>
    <customSheetView guid="{00E62D30-C5CA-4297-A0A5-4139C7A87740}" showPageBreaks="1" showGridLines="0" fitToPage="1" hiddenRows="1" hiddenColumns="1" view="pageBreakPreview">
      <pageMargins left="0" right="0" top="0" bottom="0" header="0" footer="0"/>
      <printOptions horizontalCentered="1" verticalCentered="1"/>
      <pageSetup paperSize="9" scale="44" orientation="landscape" r:id="rId1"/>
      <headerFooter alignWithMargins="0">
        <oddFooter>&amp;C&amp;P / &amp;N</oddFooter>
      </headerFooter>
    </customSheetView>
    <customSheetView guid="{152F831C-9B7C-474A-821D-6ABBED4BC25D}" showPageBreaks="1" showGridLines="0" fitToPage="1" hiddenRows="1" hiddenColumns="1" view="pageBreakPreview">
      <pageMargins left="0" right="0" top="0" bottom="0" header="0" footer="0"/>
      <printOptions horizontalCentered="1" verticalCentered="1"/>
      <pageSetup paperSize="9" scale="44" orientation="landscape" r:id="rId2"/>
      <headerFooter alignWithMargins="0">
        <oddFooter>&amp;C&amp;P / &amp;N</oddFooter>
      </headerFooter>
    </customSheetView>
  </customSheetViews>
  <phoneticPr fontId="2"/>
  <printOptions horizontalCentered="1" verticalCentered="1"/>
  <pageMargins left="0" right="0" top="0" bottom="0" header="0" footer="0"/>
  <pageSetup paperSize="9" scale="44" orientation="landscape" r:id="rId3"/>
  <headerFooter alignWithMargins="0">
    <oddFooter>&amp;C&amp;P / &amp;N</oddFooter>
  </headerFooter>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DL89"/>
  <sheetViews>
    <sheetView showGridLines="0" zoomScaleNormal="100" zoomScaleSheetLayoutView="55" workbookViewId="0">
      <selection activeCell="T42" sqref="T42"/>
    </sheetView>
  </sheetViews>
  <sheetFormatPr defaultColWidth="0" defaultRowHeight="13.5" customHeight="1" zeroHeight="1" x14ac:dyDescent="0.15"/>
  <cols>
    <col min="1" max="116" width="2.625" style="243" customWidth="1"/>
    <col min="117" max="16384" width="9" style="242" hidden="1"/>
  </cols>
  <sheetData>
    <row r="1" spans="2:116"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row>
    <row r="2" spans="2:116" x14ac:dyDescent="0.15"/>
    <row r="3" spans="2:116" x14ac:dyDescent="0.15"/>
    <row r="4" spans="2:116" x14ac:dyDescent="0.15">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2"/>
      <c r="BM4" s="242"/>
      <c r="BN4" s="242"/>
      <c r="BO4" s="242"/>
      <c r="BP4" s="242"/>
      <c r="BQ4" s="242"/>
      <c r="BR4" s="242"/>
      <c r="BS4" s="242"/>
      <c r="BT4" s="242"/>
      <c r="BU4" s="242"/>
      <c r="BV4" s="242"/>
      <c r="BW4" s="242"/>
      <c r="BX4" s="242"/>
      <c r="BY4" s="242"/>
      <c r="BZ4" s="242"/>
      <c r="CA4" s="242"/>
      <c r="CB4" s="242"/>
      <c r="CC4" s="242"/>
      <c r="CD4" s="242"/>
      <c r="CE4" s="242"/>
      <c r="CF4" s="242"/>
      <c r="CG4" s="242"/>
      <c r="CH4" s="242"/>
      <c r="CI4" s="242"/>
      <c r="CJ4" s="242"/>
      <c r="CK4" s="242"/>
      <c r="CL4" s="242"/>
      <c r="CM4" s="242"/>
      <c r="CN4" s="242"/>
      <c r="CO4" s="242"/>
      <c r="CP4" s="242"/>
      <c r="CQ4" s="242"/>
      <c r="CR4" s="242"/>
      <c r="CS4" s="242"/>
      <c r="CT4" s="242"/>
      <c r="CU4" s="242"/>
      <c r="CV4" s="242"/>
      <c r="CW4" s="242"/>
      <c r="CX4" s="242"/>
      <c r="CY4" s="242"/>
      <c r="CZ4" s="242"/>
      <c r="DA4" s="242"/>
      <c r="DB4" s="242"/>
      <c r="DC4" s="242"/>
      <c r="DD4" s="242"/>
      <c r="DE4" s="242"/>
      <c r="DF4" s="242"/>
      <c r="DG4" s="242"/>
      <c r="DH4" s="242"/>
      <c r="DI4" s="242"/>
      <c r="DJ4" s="242"/>
      <c r="DK4" s="242"/>
      <c r="DL4" s="242"/>
    </row>
    <row r="5" spans="2:116" x14ac:dyDescent="0.15">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242"/>
      <c r="CM5" s="242"/>
      <c r="CN5" s="242"/>
      <c r="CO5" s="242"/>
      <c r="CP5" s="242"/>
      <c r="CQ5" s="242"/>
      <c r="CR5" s="242"/>
      <c r="CS5" s="242"/>
      <c r="CT5" s="242"/>
      <c r="CU5" s="242"/>
      <c r="CV5" s="242"/>
      <c r="CW5" s="242"/>
      <c r="CX5" s="242"/>
      <c r="CY5" s="242"/>
      <c r="CZ5" s="242"/>
      <c r="DA5" s="242"/>
      <c r="DB5" s="242"/>
      <c r="DC5" s="242"/>
      <c r="DD5" s="242"/>
      <c r="DE5" s="242"/>
      <c r="DF5" s="242"/>
      <c r="DG5" s="242"/>
      <c r="DH5" s="242"/>
      <c r="DI5" s="242"/>
      <c r="DJ5" s="242"/>
      <c r="DK5" s="242"/>
      <c r="DL5" s="24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c r="BT18" s="242"/>
      <c r="BU18" s="242"/>
      <c r="BV18" s="242"/>
      <c r="BW18" s="242"/>
      <c r="BX18" s="242"/>
      <c r="BY18" s="242"/>
      <c r="BZ18" s="242"/>
      <c r="CA18" s="242"/>
      <c r="CB18" s="242"/>
      <c r="CC18" s="242"/>
      <c r="CD18" s="242"/>
      <c r="CE18" s="242"/>
      <c r="CF18" s="242"/>
      <c r="CG18" s="242"/>
      <c r="CH18" s="242"/>
      <c r="CI18" s="242"/>
      <c r="CJ18" s="242"/>
      <c r="CK18" s="242"/>
      <c r="CL18" s="242"/>
      <c r="CM18" s="242"/>
      <c r="CN18" s="242"/>
      <c r="CO18" s="242"/>
      <c r="CP18" s="242"/>
      <c r="CQ18" s="242"/>
      <c r="CR18" s="242"/>
      <c r="CS18" s="242"/>
      <c r="CT18" s="242"/>
      <c r="CU18" s="242"/>
      <c r="CV18" s="242"/>
      <c r="CW18" s="242"/>
      <c r="CX18" s="242"/>
      <c r="CY18" s="242"/>
      <c r="CZ18" s="242"/>
      <c r="DA18" s="242"/>
      <c r="DB18" s="242"/>
      <c r="DC18" s="242"/>
      <c r="DD18" s="242"/>
      <c r="DE18" s="242"/>
      <c r="DF18" s="242"/>
      <c r="DG18" s="242"/>
      <c r="DH18" s="242"/>
      <c r="DI18" s="242"/>
      <c r="DJ18" s="242"/>
      <c r="DK18" s="242"/>
      <c r="DL18" s="242"/>
    </row>
    <row r="19" spans="9:116" x14ac:dyDescent="0.15"/>
    <row r="20" spans="9:116" x14ac:dyDescent="0.15"/>
    <row r="21" spans="9:116" x14ac:dyDescent="0.15">
      <c r="DL21" s="242"/>
    </row>
    <row r="22" spans="9:116" x14ac:dyDescent="0.15">
      <c r="DI22" s="242"/>
      <c r="DJ22" s="242"/>
      <c r="DK22" s="242"/>
      <c r="DL22" s="242"/>
    </row>
    <row r="23" spans="9:116" x14ac:dyDescent="0.15">
      <c r="CY23" s="242"/>
      <c r="CZ23" s="242"/>
      <c r="DA23" s="242"/>
      <c r="DB23" s="242"/>
      <c r="DC23" s="242"/>
      <c r="DD23" s="242"/>
      <c r="DE23" s="242"/>
      <c r="DF23" s="242"/>
      <c r="DG23" s="242"/>
      <c r="DH23" s="242"/>
      <c r="DI23" s="242"/>
      <c r="DJ23" s="242"/>
      <c r="DK23" s="242"/>
      <c r="DL23" s="24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2"/>
      <c r="DA35" s="242"/>
      <c r="DB35" s="242"/>
      <c r="DC35" s="242"/>
      <c r="DD35" s="242"/>
      <c r="DE35" s="242"/>
      <c r="DF35" s="242"/>
      <c r="DG35" s="242"/>
      <c r="DH35" s="242"/>
      <c r="DI35" s="242"/>
      <c r="DJ35" s="242"/>
      <c r="DK35" s="242"/>
      <c r="DL35" s="242"/>
    </row>
    <row r="36" spans="15:116" x14ac:dyDescent="0.15"/>
    <row r="37" spans="15:116" x14ac:dyDescent="0.15">
      <c r="DL37" s="242"/>
    </row>
    <row r="38" spans="15:116" x14ac:dyDescent="0.15">
      <c r="DI38" s="242"/>
      <c r="DJ38" s="242"/>
      <c r="DK38" s="242"/>
      <c r="DL38" s="242"/>
    </row>
    <row r="39" spans="15:116" x14ac:dyDescent="0.15"/>
    <row r="40" spans="15:116" x14ac:dyDescent="0.15"/>
    <row r="41" spans="15:116" x14ac:dyDescent="0.15"/>
    <row r="42" spans="15:116" x14ac:dyDescent="0.15"/>
    <row r="43" spans="15:116" x14ac:dyDescent="0.15">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E43" s="242"/>
      <c r="DF43" s="242"/>
      <c r="DG43" s="242"/>
      <c r="DH43" s="242"/>
      <c r="DI43" s="242"/>
      <c r="DJ43" s="242"/>
      <c r="DK43" s="242"/>
      <c r="DL43" s="242"/>
    </row>
    <row r="44" spans="15:116" x14ac:dyDescent="0.15">
      <c r="DL44" s="242"/>
    </row>
    <row r="45" spans="15:116" x14ac:dyDescent="0.15"/>
    <row r="46" spans="15:116" x14ac:dyDescent="0.15">
      <c r="DA46" s="242"/>
      <c r="DB46" s="242"/>
      <c r="DC46" s="242"/>
      <c r="DD46" s="242"/>
      <c r="DE46" s="242"/>
      <c r="DF46" s="242"/>
      <c r="DG46" s="242"/>
      <c r="DH46" s="242"/>
      <c r="DI46" s="242"/>
      <c r="DJ46" s="242"/>
      <c r="DK46" s="242"/>
      <c r="DL46" s="242"/>
    </row>
    <row r="47" spans="15:116" x14ac:dyDescent="0.15"/>
    <row r="48" spans="15:116" x14ac:dyDescent="0.15"/>
    <row r="49" spans="104:116" x14ac:dyDescent="0.15"/>
    <row r="50" spans="104:116" x14ac:dyDescent="0.15">
      <c r="CZ50" s="242"/>
      <c r="DA50" s="242"/>
      <c r="DB50" s="242"/>
      <c r="DC50" s="242"/>
      <c r="DD50" s="242"/>
      <c r="DE50" s="242"/>
      <c r="DF50" s="242"/>
      <c r="DG50" s="242"/>
      <c r="DH50" s="242"/>
      <c r="DI50" s="242"/>
      <c r="DJ50" s="242"/>
      <c r="DK50" s="242"/>
      <c r="DL50" s="242"/>
    </row>
    <row r="51" spans="104:116" x14ac:dyDescent="0.15"/>
    <row r="52" spans="104:116" x14ac:dyDescent="0.15"/>
    <row r="53" spans="104:116" x14ac:dyDescent="0.15">
      <c r="DL53" s="24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2"/>
      <c r="DD67" s="242"/>
      <c r="DE67" s="242"/>
      <c r="DF67" s="242"/>
      <c r="DG67" s="242"/>
      <c r="DH67" s="242"/>
      <c r="DI67" s="242"/>
      <c r="DJ67" s="242"/>
      <c r="DK67" s="242"/>
      <c r="DL67" s="24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pEfDJHyk1YZqjiud13TJeGN2+9LL+1nTcXcop86PqIw8RofM+y0LsHH2Il/2lzl2VM94MFxm0Za+zt50BjiaA==" saltValue="b5VPUhWQbISokkAJbSD7r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Z73"/>
  <sheetViews>
    <sheetView showGridLines="0" view="pageBreakPreview" workbookViewId="0"/>
  </sheetViews>
  <sheetFormatPr defaultColWidth="0" defaultRowHeight="13.5" customHeight="1" zeroHeight="1" x14ac:dyDescent="0.15"/>
  <cols>
    <col min="1" max="36" width="2.5" style="244" customWidth="1"/>
    <col min="37" max="44" width="17" style="244" customWidth="1"/>
    <col min="45" max="45" width="6.125" style="251" customWidth="1"/>
    <col min="46" max="46" width="3" style="249" customWidth="1"/>
    <col min="47" max="47" width="19.125" style="244" hidden="1" customWidth="1"/>
    <col min="48" max="52" width="12.625" style="244" hidden="1" customWidth="1"/>
    <col min="53" max="16384" width="8.625" style="244" hidden="1"/>
  </cols>
  <sheetData>
    <row r="1" spans="1:46" x14ac:dyDescent="0.15">
      <c r="AS1" s="245"/>
      <c r="AT1" s="245"/>
    </row>
    <row r="2" spans="1:46" x14ac:dyDescent="0.15">
      <c r="AS2" s="245"/>
      <c r="AT2" s="245"/>
    </row>
    <row r="3" spans="1:46" x14ac:dyDescent="0.15">
      <c r="AS3" s="245"/>
      <c r="AT3" s="245"/>
    </row>
    <row r="4" spans="1:46" x14ac:dyDescent="0.15">
      <c r="AS4" s="245"/>
      <c r="AT4" s="245"/>
    </row>
    <row r="5" spans="1:46" ht="17.25" x14ac:dyDescent="0.15">
      <c r="A5" s="246" t="s">
        <v>477</v>
      </c>
      <c r="B5" s="247"/>
      <c r="C5" s="247"/>
      <c r="D5" s="247"/>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8"/>
    </row>
    <row r="6" spans="1:46" x14ac:dyDescent="0.15">
      <c r="A6" s="249"/>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50" t="s">
        <v>478</v>
      </c>
      <c r="AL6" s="250"/>
      <c r="AM6" s="250"/>
      <c r="AN6" s="250"/>
      <c r="AO6" s="245"/>
      <c r="AP6" s="245"/>
      <c r="AQ6" s="245"/>
      <c r="AR6" s="245"/>
    </row>
    <row r="7" spans="1:46" ht="13.5" customHeight="1" x14ac:dyDescent="0.15">
      <c r="A7" s="249"/>
      <c r="B7" s="245"/>
      <c r="C7" s="245"/>
      <c r="D7" s="245"/>
      <c r="E7" s="245"/>
      <c r="F7" s="245"/>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5"/>
      <c r="AH7" s="245"/>
      <c r="AI7" s="245"/>
      <c r="AJ7" s="245"/>
      <c r="AK7" s="252"/>
      <c r="AL7" s="253"/>
      <c r="AM7" s="253"/>
      <c r="AN7" s="254"/>
      <c r="AO7" s="1119" t="s">
        <v>479</v>
      </c>
      <c r="AP7" s="255"/>
      <c r="AQ7" s="256" t="s">
        <v>480</v>
      </c>
      <c r="AR7" s="257"/>
    </row>
    <row r="8" spans="1:46" x14ac:dyDescent="0.15">
      <c r="A8" s="249"/>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5"/>
      <c r="AI8" s="245"/>
      <c r="AJ8" s="245"/>
      <c r="AK8" s="258"/>
      <c r="AL8" s="259"/>
      <c r="AM8" s="259"/>
      <c r="AN8" s="260"/>
      <c r="AO8" s="1120"/>
      <c r="AP8" s="261" t="s">
        <v>481</v>
      </c>
      <c r="AQ8" s="262" t="s">
        <v>482</v>
      </c>
      <c r="AR8" s="263" t="s">
        <v>483</v>
      </c>
    </row>
    <row r="9" spans="1:46" x14ac:dyDescent="0.15">
      <c r="A9" s="249"/>
      <c r="B9" s="245"/>
      <c r="C9" s="245"/>
      <c r="D9" s="245"/>
      <c r="E9" s="245"/>
      <c r="F9" s="245"/>
      <c r="G9" s="245"/>
      <c r="H9" s="245"/>
      <c r="I9" s="245"/>
      <c r="J9" s="245"/>
      <c r="K9" s="245"/>
      <c r="L9" s="245"/>
      <c r="M9" s="245"/>
      <c r="N9" s="245"/>
      <c r="O9" s="245"/>
      <c r="P9" s="245"/>
      <c r="Q9" s="245"/>
      <c r="R9" s="245"/>
      <c r="S9" s="245"/>
      <c r="T9" s="245"/>
      <c r="U9" s="245"/>
      <c r="V9" s="245"/>
      <c r="W9" s="245"/>
      <c r="X9" s="245"/>
      <c r="Y9" s="245"/>
      <c r="Z9" s="245"/>
      <c r="AA9" s="245"/>
      <c r="AB9" s="245"/>
      <c r="AC9" s="245"/>
      <c r="AD9" s="245"/>
      <c r="AE9" s="245"/>
      <c r="AF9" s="245"/>
      <c r="AG9" s="245"/>
      <c r="AH9" s="245"/>
      <c r="AI9" s="245"/>
      <c r="AJ9" s="245"/>
      <c r="AK9" s="1121" t="s">
        <v>484</v>
      </c>
      <c r="AL9" s="1122"/>
      <c r="AM9" s="1122"/>
      <c r="AN9" s="1123"/>
      <c r="AO9" s="264">
        <v>7980410</v>
      </c>
      <c r="AP9" s="264">
        <v>108525</v>
      </c>
      <c r="AQ9" s="265">
        <v>80646</v>
      </c>
      <c r="AR9" s="266">
        <v>34.6</v>
      </c>
    </row>
    <row r="10" spans="1:46" ht="13.5" customHeight="1" x14ac:dyDescent="0.15">
      <c r="A10" s="249"/>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1121" t="s">
        <v>485</v>
      </c>
      <c r="AL10" s="1122"/>
      <c r="AM10" s="1122"/>
      <c r="AN10" s="1123"/>
      <c r="AO10" s="267">
        <v>342</v>
      </c>
      <c r="AP10" s="267">
        <v>5</v>
      </c>
      <c r="AQ10" s="268">
        <v>6637</v>
      </c>
      <c r="AR10" s="269">
        <v>-99.9</v>
      </c>
    </row>
    <row r="11" spans="1:46" ht="13.5" customHeight="1" x14ac:dyDescent="0.15">
      <c r="A11" s="249"/>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1121" t="s">
        <v>486</v>
      </c>
      <c r="AL11" s="1122"/>
      <c r="AM11" s="1122"/>
      <c r="AN11" s="1123"/>
      <c r="AO11" s="267">
        <v>142367</v>
      </c>
      <c r="AP11" s="267">
        <v>1936</v>
      </c>
      <c r="AQ11" s="268">
        <v>1119</v>
      </c>
      <c r="AR11" s="269">
        <v>73</v>
      </c>
    </row>
    <row r="12" spans="1:46" ht="13.5" customHeight="1" x14ac:dyDescent="0.15">
      <c r="A12" s="249"/>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1121" t="s">
        <v>487</v>
      </c>
      <c r="AL12" s="1122"/>
      <c r="AM12" s="1122"/>
      <c r="AN12" s="1123"/>
      <c r="AO12" s="267" t="s">
        <v>488</v>
      </c>
      <c r="AP12" s="267" t="s">
        <v>488</v>
      </c>
      <c r="AQ12" s="268">
        <v>8</v>
      </c>
      <c r="AR12" s="269" t="s">
        <v>488</v>
      </c>
    </row>
    <row r="13" spans="1:46" ht="13.5" customHeight="1" x14ac:dyDescent="0.15">
      <c r="A13" s="249"/>
      <c r="B13" s="245"/>
      <c r="C13" s="245"/>
      <c r="D13" s="245"/>
      <c r="E13" s="245"/>
      <c r="F13" s="245"/>
      <c r="G13" s="245"/>
      <c r="H13" s="245"/>
      <c r="I13" s="245"/>
      <c r="J13" s="245"/>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1121" t="s">
        <v>489</v>
      </c>
      <c r="AL13" s="1122"/>
      <c r="AM13" s="1122"/>
      <c r="AN13" s="1123"/>
      <c r="AO13" s="267">
        <v>217674</v>
      </c>
      <c r="AP13" s="267">
        <v>2960</v>
      </c>
      <c r="AQ13" s="268">
        <v>2502</v>
      </c>
      <c r="AR13" s="269">
        <v>18.3</v>
      </c>
    </row>
    <row r="14" spans="1:46" ht="13.5" customHeight="1" x14ac:dyDescent="0.15">
      <c r="A14" s="249"/>
      <c r="B14" s="245"/>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1121" t="s">
        <v>490</v>
      </c>
      <c r="AL14" s="1122"/>
      <c r="AM14" s="1122"/>
      <c r="AN14" s="1123"/>
      <c r="AO14" s="267">
        <v>219949</v>
      </c>
      <c r="AP14" s="267">
        <v>2991</v>
      </c>
      <c r="AQ14" s="268">
        <v>1863</v>
      </c>
      <c r="AR14" s="269">
        <v>60.5</v>
      </c>
    </row>
    <row r="15" spans="1:46" ht="13.5" customHeight="1" x14ac:dyDescent="0.15">
      <c r="A15" s="249"/>
      <c r="B15" s="245"/>
      <c r="C15" s="245"/>
      <c r="D15" s="245"/>
      <c r="E15" s="245"/>
      <c r="F15" s="245"/>
      <c r="G15" s="245"/>
      <c r="H15" s="245"/>
      <c r="I15" s="245"/>
      <c r="J15" s="245"/>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1124" t="s">
        <v>491</v>
      </c>
      <c r="AL15" s="1125"/>
      <c r="AM15" s="1125"/>
      <c r="AN15" s="1126"/>
      <c r="AO15" s="267">
        <v>-523239</v>
      </c>
      <c r="AP15" s="267">
        <v>-7116</v>
      </c>
      <c r="AQ15" s="268">
        <v>-4800</v>
      </c>
      <c r="AR15" s="269">
        <v>48.3</v>
      </c>
    </row>
    <row r="16" spans="1:46" x14ac:dyDescent="0.15">
      <c r="A16" s="249"/>
      <c r="B16" s="245"/>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c r="AD16" s="245"/>
      <c r="AE16" s="245"/>
      <c r="AF16" s="245"/>
      <c r="AG16" s="245"/>
      <c r="AH16" s="245"/>
      <c r="AI16" s="245"/>
      <c r="AJ16" s="245"/>
      <c r="AK16" s="1124" t="s">
        <v>177</v>
      </c>
      <c r="AL16" s="1125"/>
      <c r="AM16" s="1125"/>
      <c r="AN16" s="1126"/>
      <c r="AO16" s="267">
        <v>8037503</v>
      </c>
      <c r="AP16" s="267">
        <v>109302</v>
      </c>
      <c r="AQ16" s="268">
        <v>87975</v>
      </c>
      <c r="AR16" s="269">
        <v>24.2</v>
      </c>
    </row>
    <row r="17" spans="1:46" x14ac:dyDescent="0.15">
      <c r="A17" s="249"/>
      <c r="B17" s="245"/>
      <c r="C17" s="245"/>
      <c r="D17" s="245"/>
      <c r="E17" s="245"/>
      <c r="F17" s="245"/>
      <c r="G17" s="245"/>
      <c r="H17" s="245"/>
      <c r="I17" s="245"/>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70"/>
    </row>
    <row r="18" spans="1:46" x14ac:dyDescent="0.15">
      <c r="A18" s="249"/>
      <c r="B18" s="245"/>
      <c r="C18" s="245"/>
      <c r="D18" s="245"/>
      <c r="E18" s="245"/>
      <c r="F18" s="245"/>
      <c r="G18" s="245"/>
      <c r="H18" s="245"/>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71"/>
      <c r="AR18" s="271"/>
    </row>
    <row r="19" spans="1:46" x14ac:dyDescent="0.15">
      <c r="A19" s="249"/>
      <c r="B19" s="245"/>
      <c r="C19" s="245"/>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t="s">
        <v>492</v>
      </c>
      <c r="AL19" s="245"/>
      <c r="AM19" s="245"/>
      <c r="AN19" s="245"/>
      <c r="AO19" s="245"/>
      <c r="AP19" s="245"/>
      <c r="AQ19" s="245"/>
      <c r="AR19" s="245"/>
    </row>
    <row r="20" spans="1:46" x14ac:dyDescent="0.15">
      <c r="A20" s="249"/>
      <c r="B20" s="245"/>
      <c r="C20" s="245"/>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45"/>
      <c r="AJ20" s="245"/>
      <c r="AK20" s="272"/>
      <c r="AL20" s="273"/>
      <c r="AM20" s="273"/>
      <c r="AN20" s="274"/>
      <c r="AO20" s="275" t="s">
        <v>493</v>
      </c>
      <c r="AP20" s="276" t="s">
        <v>494</v>
      </c>
      <c r="AQ20" s="277" t="s">
        <v>495</v>
      </c>
      <c r="AR20" s="278"/>
    </row>
    <row r="21" spans="1:46" s="284" customFormat="1" x14ac:dyDescent="0.15">
      <c r="A21" s="279"/>
      <c r="B21" s="250"/>
      <c r="C21" s="250"/>
      <c r="D21" s="250"/>
      <c r="E21" s="250"/>
      <c r="F21" s="250"/>
      <c r="G21" s="250"/>
      <c r="H21" s="250"/>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1127" t="s">
        <v>496</v>
      </c>
      <c r="AL21" s="1128"/>
      <c r="AM21" s="1128"/>
      <c r="AN21" s="1129"/>
      <c r="AO21" s="280">
        <v>10.28</v>
      </c>
      <c r="AP21" s="281">
        <v>7.71</v>
      </c>
      <c r="AQ21" s="282">
        <v>2.57</v>
      </c>
      <c r="AR21" s="250"/>
      <c r="AS21" s="283"/>
      <c r="AT21" s="279"/>
    </row>
    <row r="22" spans="1:46" s="284" customFormat="1" x14ac:dyDescent="0.15">
      <c r="A22" s="279"/>
      <c r="B22" s="250"/>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1127" t="s">
        <v>497</v>
      </c>
      <c r="AL22" s="1128"/>
      <c r="AM22" s="1128"/>
      <c r="AN22" s="1129"/>
      <c r="AO22" s="285">
        <v>98.3</v>
      </c>
      <c r="AP22" s="286">
        <v>98.3</v>
      </c>
      <c r="AQ22" s="287">
        <v>0</v>
      </c>
      <c r="AR22" s="271"/>
      <c r="AS22" s="283"/>
      <c r="AT22" s="279"/>
    </row>
    <row r="23" spans="1:46" s="284" customFormat="1" x14ac:dyDescent="0.15">
      <c r="A23" s="279"/>
      <c r="B23" s="250"/>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71"/>
      <c r="AQ23" s="271"/>
      <c r="AR23" s="271"/>
      <c r="AS23" s="283"/>
      <c r="AT23" s="279"/>
    </row>
    <row r="24" spans="1:46" s="284" customFormat="1" x14ac:dyDescent="0.15">
      <c r="A24" s="279"/>
      <c r="B24" s="250"/>
      <c r="C24" s="250"/>
      <c r="D24" s="250"/>
      <c r="E24" s="250"/>
      <c r="F24" s="250"/>
      <c r="G24" s="250"/>
      <c r="H24" s="250"/>
      <c r="I24" s="250"/>
      <c r="J24" s="250"/>
      <c r="K24" s="250"/>
      <c r="L24" s="250"/>
      <c r="M24" s="250"/>
      <c r="N24" s="250"/>
      <c r="O24" s="250"/>
      <c r="P24" s="250"/>
      <c r="Q24" s="250"/>
      <c r="R24" s="250"/>
      <c r="S24" s="250"/>
      <c r="T24" s="250"/>
      <c r="U24" s="250"/>
      <c r="V24" s="250"/>
      <c r="W24" s="250"/>
      <c r="X24" s="250"/>
      <c r="Y24" s="250"/>
      <c r="Z24" s="250"/>
      <c r="AA24" s="250"/>
      <c r="AB24" s="250"/>
      <c r="AC24" s="250"/>
      <c r="AD24" s="250"/>
      <c r="AE24" s="250"/>
      <c r="AF24" s="250"/>
      <c r="AG24" s="250"/>
      <c r="AH24" s="250"/>
      <c r="AI24" s="250"/>
      <c r="AJ24" s="250"/>
      <c r="AK24" s="250"/>
      <c r="AL24" s="250"/>
      <c r="AM24" s="250"/>
      <c r="AN24" s="250"/>
      <c r="AO24" s="250"/>
      <c r="AP24" s="271"/>
      <c r="AQ24" s="271"/>
      <c r="AR24" s="271"/>
      <c r="AS24" s="283"/>
      <c r="AT24" s="279"/>
    </row>
    <row r="25" spans="1:46" s="284" customFormat="1" x14ac:dyDescent="0.15">
      <c r="A25" s="288"/>
      <c r="B25" s="289"/>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c r="AN25" s="289"/>
      <c r="AO25" s="289"/>
      <c r="AP25" s="290"/>
      <c r="AQ25" s="290"/>
      <c r="AR25" s="290"/>
      <c r="AS25" s="291"/>
      <c r="AT25" s="279"/>
    </row>
    <row r="26" spans="1:46" s="284" customFormat="1" x14ac:dyDescent="0.15">
      <c r="A26" s="1118" t="s">
        <v>498</v>
      </c>
      <c r="B26" s="1118"/>
      <c r="C26" s="1118"/>
      <c r="D26" s="1118"/>
      <c r="E26" s="1118"/>
      <c r="F26" s="1118"/>
      <c r="G26" s="1118"/>
      <c r="H26" s="1118"/>
      <c r="I26" s="1118"/>
      <c r="J26" s="1118"/>
      <c r="K26" s="1118"/>
      <c r="L26" s="1118"/>
      <c r="M26" s="1118"/>
      <c r="N26" s="1118"/>
      <c r="O26" s="1118"/>
      <c r="P26" s="1118"/>
      <c r="Q26" s="1118"/>
      <c r="R26" s="1118"/>
      <c r="S26" s="1118"/>
      <c r="T26" s="1118"/>
      <c r="U26" s="1118"/>
      <c r="V26" s="1118"/>
      <c r="W26" s="1118"/>
      <c r="X26" s="1118"/>
      <c r="Y26" s="1118"/>
      <c r="Z26" s="1118"/>
      <c r="AA26" s="1118"/>
      <c r="AB26" s="1118"/>
      <c r="AC26" s="1118"/>
      <c r="AD26" s="1118"/>
      <c r="AE26" s="1118"/>
      <c r="AF26" s="1118"/>
      <c r="AG26" s="1118"/>
      <c r="AH26" s="1118"/>
      <c r="AI26" s="1118"/>
      <c r="AJ26" s="1118"/>
      <c r="AK26" s="1118"/>
      <c r="AL26" s="1118"/>
      <c r="AM26" s="1118"/>
      <c r="AN26" s="1118"/>
      <c r="AO26" s="1118"/>
      <c r="AP26" s="1118"/>
      <c r="AQ26" s="1118"/>
      <c r="AR26" s="1118"/>
      <c r="AS26" s="1118"/>
      <c r="AT26" s="250"/>
    </row>
    <row r="27" spans="1:46" x14ac:dyDescent="0.15">
      <c r="A27" s="292"/>
      <c r="AO27" s="245"/>
      <c r="AP27" s="245"/>
      <c r="AQ27" s="245"/>
      <c r="AR27" s="245"/>
      <c r="AS27" s="245"/>
      <c r="AT27" s="245"/>
    </row>
    <row r="28" spans="1:46" ht="17.25" x14ac:dyDescent="0.15">
      <c r="A28" s="246" t="s">
        <v>499</v>
      </c>
      <c r="B28" s="247"/>
      <c r="C28" s="247"/>
      <c r="D28" s="247"/>
      <c r="E28" s="247"/>
      <c r="F28" s="247"/>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93"/>
    </row>
    <row r="29" spans="1:46" x14ac:dyDescent="0.15">
      <c r="A29" s="249"/>
      <c r="B29" s="245"/>
      <c r="C29" s="245"/>
      <c r="D29" s="245"/>
      <c r="E29" s="245"/>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50" t="s">
        <v>500</v>
      </c>
      <c r="AL29" s="250"/>
      <c r="AM29" s="250"/>
      <c r="AN29" s="250"/>
      <c r="AO29" s="245"/>
      <c r="AP29" s="245"/>
      <c r="AQ29" s="245"/>
      <c r="AR29" s="245"/>
      <c r="AS29" s="294"/>
    </row>
    <row r="30" spans="1:46" ht="13.5" customHeight="1" x14ac:dyDescent="0.15">
      <c r="A30" s="249"/>
      <c r="B30" s="245"/>
      <c r="C30" s="245"/>
      <c r="D30" s="245"/>
      <c r="E30" s="245"/>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52"/>
      <c r="AL30" s="253"/>
      <c r="AM30" s="253"/>
      <c r="AN30" s="254"/>
      <c r="AO30" s="1119" t="s">
        <v>479</v>
      </c>
      <c r="AP30" s="255"/>
      <c r="AQ30" s="256" t="s">
        <v>480</v>
      </c>
      <c r="AR30" s="257"/>
    </row>
    <row r="31" spans="1:46" x14ac:dyDescent="0.15">
      <c r="A31" s="249"/>
      <c r="B31" s="245"/>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58"/>
      <c r="AL31" s="259"/>
      <c r="AM31" s="259"/>
      <c r="AN31" s="260"/>
      <c r="AO31" s="1120"/>
      <c r="AP31" s="261" t="s">
        <v>481</v>
      </c>
      <c r="AQ31" s="262" t="s">
        <v>482</v>
      </c>
      <c r="AR31" s="263" t="s">
        <v>483</v>
      </c>
    </row>
    <row r="32" spans="1:46" ht="27" customHeight="1" x14ac:dyDescent="0.15">
      <c r="A32" s="249"/>
      <c r="B32" s="245"/>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1135" t="s">
        <v>501</v>
      </c>
      <c r="AL32" s="1136"/>
      <c r="AM32" s="1136"/>
      <c r="AN32" s="1137"/>
      <c r="AO32" s="295">
        <v>3899379</v>
      </c>
      <c r="AP32" s="295">
        <v>53028</v>
      </c>
      <c r="AQ32" s="296">
        <v>41451</v>
      </c>
      <c r="AR32" s="297">
        <v>27.9</v>
      </c>
    </row>
    <row r="33" spans="1:46" ht="13.5" customHeight="1" x14ac:dyDescent="0.15">
      <c r="A33" s="249"/>
      <c r="B33" s="245"/>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1135" t="s">
        <v>502</v>
      </c>
      <c r="AL33" s="1136"/>
      <c r="AM33" s="1136"/>
      <c r="AN33" s="1137"/>
      <c r="AO33" s="295" t="s">
        <v>488</v>
      </c>
      <c r="AP33" s="295" t="s">
        <v>488</v>
      </c>
      <c r="AQ33" s="296" t="s">
        <v>488</v>
      </c>
      <c r="AR33" s="297" t="s">
        <v>488</v>
      </c>
    </row>
    <row r="34" spans="1:46" ht="27" customHeight="1" x14ac:dyDescent="0.15">
      <c r="A34" s="249"/>
      <c r="B34" s="245"/>
      <c r="C34" s="245"/>
      <c r="D34" s="245"/>
      <c r="E34" s="24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1135" t="s">
        <v>503</v>
      </c>
      <c r="AL34" s="1136"/>
      <c r="AM34" s="1136"/>
      <c r="AN34" s="1137"/>
      <c r="AO34" s="295" t="s">
        <v>488</v>
      </c>
      <c r="AP34" s="295" t="s">
        <v>488</v>
      </c>
      <c r="AQ34" s="296">
        <v>35</v>
      </c>
      <c r="AR34" s="297" t="s">
        <v>488</v>
      </c>
    </row>
    <row r="35" spans="1:46" ht="27" customHeight="1" x14ac:dyDescent="0.15">
      <c r="A35" s="249"/>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1135" t="s">
        <v>504</v>
      </c>
      <c r="AL35" s="1136"/>
      <c r="AM35" s="1136"/>
      <c r="AN35" s="1137"/>
      <c r="AO35" s="295">
        <v>1856988</v>
      </c>
      <c r="AP35" s="295">
        <v>25253</v>
      </c>
      <c r="AQ35" s="296">
        <v>11775</v>
      </c>
      <c r="AR35" s="297">
        <v>114.5</v>
      </c>
    </row>
    <row r="36" spans="1:46" ht="27" customHeight="1" x14ac:dyDescent="0.15">
      <c r="A36" s="249"/>
      <c r="B36" s="245"/>
      <c r="C36" s="245"/>
      <c r="D36" s="245"/>
      <c r="E36" s="245"/>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1135" t="s">
        <v>505</v>
      </c>
      <c r="AL36" s="1136"/>
      <c r="AM36" s="1136"/>
      <c r="AN36" s="1137"/>
      <c r="AO36" s="295" t="s">
        <v>488</v>
      </c>
      <c r="AP36" s="295" t="s">
        <v>488</v>
      </c>
      <c r="AQ36" s="296">
        <v>2188</v>
      </c>
      <c r="AR36" s="297" t="s">
        <v>488</v>
      </c>
    </row>
    <row r="37" spans="1:46" ht="13.5" customHeight="1" x14ac:dyDescent="0.15">
      <c r="A37" s="249"/>
      <c r="B37" s="245"/>
      <c r="C37" s="245"/>
      <c r="D37" s="245"/>
      <c r="E37" s="245"/>
      <c r="F37" s="245"/>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1135" t="s">
        <v>506</v>
      </c>
      <c r="AL37" s="1136"/>
      <c r="AM37" s="1136"/>
      <c r="AN37" s="1137"/>
      <c r="AO37" s="295">
        <v>257</v>
      </c>
      <c r="AP37" s="295">
        <v>3</v>
      </c>
      <c r="AQ37" s="296">
        <v>531</v>
      </c>
      <c r="AR37" s="297">
        <v>-99.4</v>
      </c>
    </row>
    <row r="38" spans="1:46" ht="27" customHeight="1" x14ac:dyDescent="0.15">
      <c r="A38" s="249"/>
      <c r="B38" s="245"/>
      <c r="C38" s="245"/>
      <c r="D38" s="245"/>
      <c r="E38" s="245"/>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1138" t="s">
        <v>507</v>
      </c>
      <c r="AL38" s="1139"/>
      <c r="AM38" s="1139"/>
      <c r="AN38" s="1140"/>
      <c r="AO38" s="298" t="s">
        <v>488</v>
      </c>
      <c r="AP38" s="298" t="s">
        <v>488</v>
      </c>
      <c r="AQ38" s="299">
        <v>1</v>
      </c>
      <c r="AR38" s="287" t="s">
        <v>488</v>
      </c>
      <c r="AS38" s="294"/>
    </row>
    <row r="39" spans="1:46" x14ac:dyDescent="0.15">
      <c r="A39" s="249"/>
      <c r="B39" s="245"/>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1138" t="s">
        <v>508</v>
      </c>
      <c r="AL39" s="1139"/>
      <c r="AM39" s="1139"/>
      <c r="AN39" s="1140"/>
      <c r="AO39" s="295">
        <v>-346416</v>
      </c>
      <c r="AP39" s="295">
        <v>-4711</v>
      </c>
      <c r="AQ39" s="296">
        <v>-5414</v>
      </c>
      <c r="AR39" s="297">
        <v>-13</v>
      </c>
      <c r="AS39" s="294"/>
    </row>
    <row r="40" spans="1:46" ht="27" customHeight="1" x14ac:dyDescent="0.15">
      <c r="A40" s="249"/>
      <c r="B40" s="245"/>
      <c r="C40" s="245"/>
      <c r="D40" s="245"/>
      <c r="E40" s="245"/>
      <c r="F40" s="245"/>
      <c r="G40" s="245"/>
      <c r="H40" s="245"/>
      <c r="I40" s="245"/>
      <c r="J40" s="245"/>
      <c r="K40" s="245"/>
      <c r="L40" s="245"/>
      <c r="M40" s="245"/>
      <c r="N40" s="245"/>
      <c r="O40" s="245"/>
      <c r="P40" s="245"/>
      <c r="Q40" s="245"/>
      <c r="R40" s="245"/>
      <c r="S40" s="245"/>
      <c r="T40" s="245"/>
      <c r="U40" s="245"/>
      <c r="V40" s="245"/>
      <c r="W40" s="245"/>
      <c r="X40" s="245"/>
      <c r="Y40" s="245"/>
      <c r="Z40" s="245"/>
      <c r="AA40" s="245"/>
      <c r="AB40" s="245"/>
      <c r="AC40" s="245"/>
      <c r="AD40" s="245"/>
      <c r="AE40" s="245"/>
      <c r="AF40" s="245"/>
      <c r="AG40" s="245"/>
      <c r="AH40" s="245"/>
      <c r="AI40" s="245"/>
      <c r="AJ40" s="245"/>
      <c r="AK40" s="1135" t="s">
        <v>509</v>
      </c>
      <c r="AL40" s="1136"/>
      <c r="AM40" s="1136"/>
      <c r="AN40" s="1137"/>
      <c r="AO40" s="295">
        <v>-3979906</v>
      </c>
      <c r="AP40" s="295">
        <v>-54123</v>
      </c>
      <c r="AQ40" s="296">
        <v>-35360</v>
      </c>
      <c r="AR40" s="297">
        <v>53.1</v>
      </c>
      <c r="AS40" s="294"/>
    </row>
    <row r="41" spans="1:46" x14ac:dyDescent="0.15">
      <c r="A41" s="249"/>
      <c r="B41" s="245"/>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1141" t="s">
        <v>287</v>
      </c>
      <c r="AL41" s="1142"/>
      <c r="AM41" s="1142"/>
      <c r="AN41" s="1143"/>
      <c r="AO41" s="295">
        <v>1430302</v>
      </c>
      <c r="AP41" s="295">
        <v>19451</v>
      </c>
      <c r="AQ41" s="296">
        <v>15207</v>
      </c>
      <c r="AR41" s="297">
        <v>27.9</v>
      </c>
      <c r="AS41" s="294"/>
    </row>
    <row r="42" spans="1:46" x14ac:dyDescent="0.15">
      <c r="A42" s="249"/>
      <c r="B42" s="245"/>
      <c r="C42" s="245"/>
      <c r="D42" s="245"/>
      <c r="E42" s="245"/>
      <c r="F42" s="245"/>
      <c r="G42" s="245"/>
      <c r="H42" s="245"/>
      <c r="I42" s="245"/>
      <c r="J42" s="245"/>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c r="AH42" s="245"/>
      <c r="AI42" s="245"/>
      <c r="AJ42" s="245"/>
      <c r="AK42" s="300"/>
      <c r="AL42" s="245"/>
      <c r="AM42" s="245"/>
      <c r="AN42" s="245"/>
      <c r="AO42" s="245"/>
      <c r="AP42" s="245"/>
      <c r="AQ42" s="271"/>
      <c r="AR42" s="271"/>
      <c r="AS42" s="294"/>
    </row>
    <row r="43" spans="1:46" x14ac:dyDescent="0.15">
      <c r="A43" s="249"/>
      <c r="B43" s="245"/>
      <c r="C43" s="245"/>
      <c r="D43" s="245"/>
      <c r="E43" s="245"/>
      <c r="F43" s="245"/>
      <c r="G43" s="245"/>
      <c r="H43" s="245"/>
      <c r="I43" s="245"/>
      <c r="J43" s="245"/>
      <c r="K43" s="245"/>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301"/>
      <c r="AQ43" s="271"/>
      <c r="AR43" s="245"/>
      <c r="AS43" s="294"/>
    </row>
    <row r="44" spans="1:46" x14ac:dyDescent="0.15">
      <c r="A44" s="249"/>
      <c r="B44" s="245"/>
      <c r="C44" s="245"/>
      <c r="D44" s="245"/>
      <c r="E44" s="245"/>
      <c r="F44" s="245"/>
      <c r="G44" s="245"/>
      <c r="H44" s="245"/>
      <c r="I44" s="245"/>
      <c r="J44" s="245"/>
      <c r="K44" s="245"/>
      <c r="L44" s="245"/>
      <c r="M44" s="245"/>
      <c r="N44" s="245"/>
      <c r="O44" s="245"/>
      <c r="P44" s="245"/>
      <c r="Q44" s="245"/>
      <c r="R44" s="245"/>
      <c r="S44" s="245"/>
      <c r="T44" s="245"/>
      <c r="U44" s="245"/>
      <c r="V44" s="245"/>
      <c r="W44" s="245"/>
      <c r="X44" s="245"/>
      <c r="Y44" s="245"/>
      <c r="Z44" s="245"/>
      <c r="AA44" s="245"/>
      <c r="AB44" s="245"/>
      <c r="AC44" s="245"/>
      <c r="AD44" s="245"/>
      <c r="AE44" s="245"/>
      <c r="AF44" s="245"/>
      <c r="AG44" s="245"/>
      <c r="AH44" s="245"/>
      <c r="AI44" s="245"/>
      <c r="AJ44" s="245"/>
      <c r="AK44" s="245"/>
      <c r="AL44" s="245"/>
      <c r="AM44" s="245"/>
      <c r="AN44" s="245"/>
      <c r="AO44" s="245"/>
      <c r="AP44" s="245"/>
      <c r="AQ44" s="271"/>
      <c r="AR44" s="245"/>
    </row>
    <row r="45" spans="1:46" x14ac:dyDescent="0.15">
      <c r="A45" s="247"/>
      <c r="B45" s="247"/>
      <c r="C45" s="247"/>
      <c r="D45" s="247"/>
      <c r="E45" s="247"/>
      <c r="F45" s="247"/>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302"/>
      <c r="AR45" s="247"/>
      <c r="AS45" s="247"/>
      <c r="AT45" s="245"/>
    </row>
    <row r="46" spans="1:46" x14ac:dyDescent="0.15">
      <c r="A46" s="303"/>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245"/>
    </row>
    <row r="47" spans="1:46" ht="17.25" customHeight="1" x14ac:dyDescent="0.15">
      <c r="A47" s="304" t="s">
        <v>510</v>
      </c>
      <c r="B47" s="245"/>
      <c r="C47" s="245"/>
      <c r="D47" s="245"/>
      <c r="E47" s="245"/>
      <c r="F47" s="245"/>
      <c r="G47" s="245"/>
      <c r="H47" s="245"/>
      <c r="I47" s="245"/>
      <c r="J47" s="245"/>
      <c r="K47" s="245"/>
      <c r="L47" s="245"/>
      <c r="M47" s="245"/>
      <c r="N47" s="245"/>
      <c r="O47" s="245"/>
      <c r="P47" s="245"/>
      <c r="Q47" s="245"/>
      <c r="R47" s="245"/>
      <c r="S47" s="245"/>
      <c r="T47" s="245"/>
      <c r="U47" s="245"/>
      <c r="V47" s="245"/>
      <c r="W47" s="245"/>
      <c r="X47" s="245"/>
      <c r="Y47" s="245"/>
      <c r="Z47" s="245"/>
      <c r="AA47" s="245"/>
      <c r="AB47" s="245"/>
      <c r="AC47" s="245"/>
      <c r="AD47" s="245"/>
      <c r="AE47" s="245"/>
      <c r="AF47" s="245"/>
      <c r="AG47" s="245"/>
      <c r="AH47" s="245"/>
      <c r="AI47" s="245"/>
      <c r="AJ47" s="245"/>
      <c r="AK47" s="245"/>
      <c r="AL47" s="245"/>
      <c r="AM47" s="245"/>
      <c r="AN47" s="245"/>
      <c r="AO47" s="245"/>
      <c r="AP47" s="245"/>
      <c r="AQ47" s="245"/>
      <c r="AR47" s="245"/>
    </row>
    <row r="48" spans="1:46" x14ac:dyDescent="0.15">
      <c r="A48" s="249"/>
      <c r="B48" s="245"/>
      <c r="C48" s="245"/>
      <c r="D48" s="245"/>
      <c r="E48" s="245"/>
      <c r="F48" s="245"/>
      <c r="G48" s="245"/>
      <c r="H48" s="245"/>
      <c r="I48" s="245"/>
      <c r="J48" s="245"/>
      <c r="K48" s="245"/>
      <c r="L48" s="245"/>
      <c r="M48" s="245"/>
      <c r="N48" s="245"/>
      <c r="O48" s="245"/>
      <c r="P48" s="245"/>
      <c r="Q48" s="245"/>
      <c r="R48" s="245"/>
      <c r="S48" s="245"/>
      <c r="T48" s="245"/>
      <c r="U48" s="245"/>
      <c r="V48" s="245"/>
      <c r="W48" s="245"/>
      <c r="X48" s="245"/>
      <c r="Y48" s="245"/>
      <c r="Z48" s="245"/>
      <c r="AA48" s="245"/>
      <c r="AB48" s="245"/>
      <c r="AC48" s="245"/>
      <c r="AD48" s="245"/>
      <c r="AE48" s="245"/>
      <c r="AF48" s="245"/>
      <c r="AG48" s="245"/>
      <c r="AH48" s="245"/>
      <c r="AI48" s="245"/>
      <c r="AJ48" s="245"/>
      <c r="AK48" s="305" t="s">
        <v>511</v>
      </c>
      <c r="AL48" s="305"/>
      <c r="AM48" s="305"/>
      <c r="AN48" s="305"/>
      <c r="AO48" s="305"/>
      <c r="AP48" s="305"/>
      <c r="AQ48" s="306"/>
      <c r="AR48" s="305"/>
    </row>
    <row r="49" spans="1:44" ht="13.5" customHeight="1" x14ac:dyDescent="0.15">
      <c r="A49" s="249"/>
      <c r="B49" s="245"/>
      <c r="C49" s="245"/>
      <c r="D49" s="245"/>
      <c r="E49" s="245"/>
      <c r="F49" s="245"/>
      <c r="G49" s="245"/>
      <c r="H49" s="245"/>
      <c r="I49" s="245"/>
      <c r="J49" s="245"/>
      <c r="K49" s="245"/>
      <c r="L49" s="245"/>
      <c r="M49" s="245"/>
      <c r="N49" s="245"/>
      <c r="O49" s="245"/>
      <c r="P49" s="245"/>
      <c r="Q49" s="245"/>
      <c r="R49" s="245"/>
      <c r="S49" s="245"/>
      <c r="T49" s="245"/>
      <c r="U49" s="245"/>
      <c r="V49" s="245"/>
      <c r="W49" s="245"/>
      <c r="X49" s="245"/>
      <c r="Y49" s="245"/>
      <c r="Z49" s="245"/>
      <c r="AA49" s="245"/>
      <c r="AB49" s="245"/>
      <c r="AC49" s="245"/>
      <c r="AD49" s="245"/>
      <c r="AE49" s="245"/>
      <c r="AF49" s="245"/>
      <c r="AG49" s="245"/>
      <c r="AH49" s="245"/>
      <c r="AI49" s="245"/>
      <c r="AJ49" s="245"/>
      <c r="AK49" s="307"/>
      <c r="AL49" s="308"/>
      <c r="AM49" s="1130" t="s">
        <v>479</v>
      </c>
      <c r="AN49" s="1132" t="s">
        <v>512</v>
      </c>
      <c r="AO49" s="1133"/>
      <c r="AP49" s="1133"/>
      <c r="AQ49" s="1133"/>
      <c r="AR49" s="1134"/>
    </row>
    <row r="50" spans="1:44" x14ac:dyDescent="0.15">
      <c r="A50" s="249"/>
      <c r="B50" s="245"/>
      <c r="C50" s="245"/>
      <c r="D50" s="245"/>
      <c r="E50" s="245"/>
      <c r="F50" s="245"/>
      <c r="G50" s="245"/>
      <c r="H50" s="245"/>
      <c r="I50" s="245"/>
      <c r="J50" s="245"/>
      <c r="K50" s="245"/>
      <c r="L50" s="245"/>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5"/>
      <c r="AJ50" s="245"/>
      <c r="AK50" s="309"/>
      <c r="AL50" s="310"/>
      <c r="AM50" s="1131"/>
      <c r="AN50" s="311" t="s">
        <v>513</v>
      </c>
      <c r="AO50" s="312" t="s">
        <v>514</v>
      </c>
      <c r="AP50" s="313" t="s">
        <v>515</v>
      </c>
      <c r="AQ50" s="314" t="s">
        <v>516</v>
      </c>
      <c r="AR50" s="315" t="s">
        <v>517</v>
      </c>
    </row>
    <row r="51" spans="1:44" x14ac:dyDescent="0.15">
      <c r="A51" s="249"/>
      <c r="B51" s="245"/>
      <c r="C51" s="245"/>
      <c r="D51" s="245"/>
      <c r="E51" s="245"/>
      <c r="F51" s="245"/>
      <c r="G51" s="245"/>
      <c r="H51" s="245"/>
      <c r="I51" s="245"/>
      <c r="J51" s="245"/>
      <c r="K51" s="245"/>
      <c r="L51" s="245"/>
      <c r="M51" s="245"/>
      <c r="N51" s="245"/>
      <c r="O51" s="245"/>
      <c r="P51" s="245"/>
      <c r="Q51" s="245"/>
      <c r="R51" s="245"/>
      <c r="S51" s="245"/>
      <c r="T51" s="245"/>
      <c r="U51" s="245"/>
      <c r="V51" s="245"/>
      <c r="W51" s="245"/>
      <c r="X51" s="245"/>
      <c r="Y51" s="245"/>
      <c r="Z51" s="245"/>
      <c r="AA51" s="245"/>
      <c r="AB51" s="245"/>
      <c r="AC51" s="245"/>
      <c r="AD51" s="245"/>
      <c r="AE51" s="245"/>
      <c r="AF51" s="245"/>
      <c r="AG51" s="245"/>
      <c r="AH51" s="245"/>
      <c r="AI51" s="245"/>
      <c r="AJ51" s="245"/>
      <c r="AK51" s="307" t="s">
        <v>518</v>
      </c>
      <c r="AL51" s="308"/>
      <c r="AM51" s="316">
        <v>6400234</v>
      </c>
      <c r="AN51" s="317">
        <v>82776</v>
      </c>
      <c r="AO51" s="318">
        <v>-17.600000000000001</v>
      </c>
      <c r="AP51" s="319">
        <v>63812</v>
      </c>
      <c r="AQ51" s="320">
        <v>2.2999999999999998</v>
      </c>
      <c r="AR51" s="321">
        <v>-19.899999999999999</v>
      </c>
    </row>
    <row r="52" spans="1:44" x14ac:dyDescent="0.15">
      <c r="A52" s="249"/>
      <c r="B52" s="245"/>
      <c r="C52" s="245"/>
      <c r="D52" s="245"/>
      <c r="E52" s="245"/>
      <c r="F52" s="245"/>
      <c r="G52" s="245"/>
      <c r="H52" s="245"/>
      <c r="I52" s="245"/>
      <c r="J52" s="245"/>
      <c r="K52" s="245"/>
      <c r="L52" s="245"/>
      <c r="M52" s="245"/>
      <c r="N52" s="245"/>
      <c r="O52" s="245"/>
      <c r="P52" s="245"/>
      <c r="Q52" s="245"/>
      <c r="R52" s="245"/>
      <c r="S52" s="245"/>
      <c r="T52" s="245"/>
      <c r="U52" s="245"/>
      <c r="V52" s="245"/>
      <c r="W52" s="245"/>
      <c r="X52" s="245"/>
      <c r="Y52" s="245"/>
      <c r="Z52" s="245"/>
      <c r="AA52" s="245"/>
      <c r="AB52" s="245"/>
      <c r="AC52" s="245"/>
      <c r="AD52" s="245"/>
      <c r="AE52" s="245"/>
      <c r="AF52" s="245"/>
      <c r="AG52" s="245"/>
      <c r="AH52" s="245"/>
      <c r="AI52" s="245"/>
      <c r="AJ52" s="245"/>
      <c r="AK52" s="322"/>
      <c r="AL52" s="323" t="s">
        <v>519</v>
      </c>
      <c r="AM52" s="324">
        <v>2859378</v>
      </c>
      <c r="AN52" s="325">
        <v>36981</v>
      </c>
      <c r="AO52" s="326">
        <v>-25.1</v>
      </c>
      <c r="AP52" s="327">
        <v>33848</v>
      </c>
      <c r="AQ52" s="328">
        <v>-4.2</v>
      </c>
      <c r="AR52" s="329">
        <v>-20.9</v>
      </c>
    </row>
    <row r="53" spans="1:44" x14ac:dyDescent="0.15">
      <c r="A53" s="249"/>
      <c r="B53" s="245"/>
      <c r="C53" s="245"/>
      <c r="D53" s="245"/>
      <c r="E53" s="245"/>
      <c r="F53" s="245"/>
      <c r="G53" s="245"/>
      <c r="H53" s="245"/>
      <c r="I53" s="245"/>
      <c r="J53" s="245"/>
      <c r="K53" s="245"/>
      <c r="L53" s="245"/>
      <c r="M53" s="245"/>
      <c r="N53" s="245"/>
      <c r="O53" s="245"/>
      <c r="P53" s="245"/>
      <c r="Q53" s="245"/>
      <c r="R53" s="245"/>
      <c r="S53" s="245"/>
      <c r="T53" s="245"/>
      <c r="U53" s="245"/>
      <c r="V53" s="245"/>
      <c r="W53" s="245"/>
      <c r="X53" s="245"/>
      <c r="Y53" s="245"/>
      <c r="Z53" s="245"/>
      <c r="AA53" s="245"/>
      <c r="AB53" s="245"/>
      <c r="AC53" s="245"/>
      <c r="AD53" s="245"/>
      <c r="AE53" s="245"/>
      <c r="AF53" s="245"/>
      <c r="AG53" s="245"/>
      <c r="AH53" s="245"/>
      <c r="AI53" s="245"/>
      <c r="AJ53" s="245"/>
      <c r="AK53" s="307" t="s">
        <v>520</v>
      </c>
      <c r="AL53" s="308"/>
      <c r="AM53" s="316">
        <v>7883162</v>
      </c>
      <c r="AN53" s="317">
        <v>103253</v>
      </c>
      <c r="AO53" s="318">
        <v>24.7</v>
      </c>
      <c r="AP53" s="319">
        <v>54225</v>
      </c>
      <c r="AQ53" s="320">
        <v>-15</v>
      </c>
      <c r="AR53" s="321">
        <v>39.700000000000003</v>
      </c>
    </row>
    <row r="54" spans="1:44" x14ac:dyDescent="0.15">
      <c r="A54" s="249"/>
      <c r="B54" s="245"/>
      <c r="C54" s="245"/>
      <c r="D54" s="245"/>
      <c r="E54" s="245"/>
      <c r="F54" s="245"/>
      <c r="G54" s="245"/>
      <c r="H54" s="245"/>
      <c r="I54" s="245"/>
      <c r="J54" s="245"/>
      <c r="K54" s="245"/>
      <c r="L54" s="245"/>
      <c r="M54" s="245"/>
      <c r="N54" s="245"/>
      <c r="O54" s="245"/>
      <c r="P54" s="245"/>
      <c r="Q54" s="245"/>
      <c r="R54" s="245"/>
      <c r="S54" s="245"/>
      <c r="T54" s="245"/>
      <c r="U54" s="245"/>
      <c r="V54" s="245"/>
      <c r="W54" s="245"/>
      <c r="X54" s="245"/>
      <c r="Y54" s="245"/>
      <c r="Z54" s="245"/>
      <c r="AA54" s="245"/>
      <c r="AB54" s="245"/>
      <c r="AC54" s="245"/>
      <c r="AD54" s="245"/>
      <c r="AE54" s="245"/>
      <c r="AF54" s="245"/>
      <c r="AG54" s="245"/>
      <c r="AH54" s="245"/>
      <c r="AI54" s="245"/>
      <c r="AJ54" s="245"/>
      <c r="AK54" s="322"/>
      <c r="AL54" s="323" t="s">
        <v>519</v>
      </c>
      <c r="AM54" s="324">
        <v>3693293</v>
      </c>
      <c r="AN54" s="325">
        <v>48374</v>
      </c>
      <c r="AO54" s="326">
        <v>30.8</v>
      </c>
      <c r="AP54" s="327">
        <v>27337</v>
      </c>
      <c r="AQ54" s="328">
        <v>-19.2</v>
      </c>
      <c r="AR54" s="329">
        <v>50</v>
      </c>
    </row>
    <row r="55" spans="1:44" x14ac:dyDescent="0.15">
      <c r="A55" s="249"/>
      <c r="B55" s="245"/>
      <c r="C55" s="245"/>
      <c r="D55" s="245"/>
      <c r="E55" s="245"/>
      <c r="F55" s="245"/>
      <c r="G55" s="245"/>
      <c r="H55" s="245"/>
      <c r="I55" s="245"/>
      <c r="J55" s="245"/>
      <c r="K55" s="245"/>
      <c r="L55" s="245"/>
      <c r="M55" s="245"/>
      <c r="N55" s="245"/>
      <c r="O55" s="245"/>
      <c r="P55" s="245"/>
      <c r="Q55" s="245"/>
      <c r="R55" s="245"/>
      <c r="S55" s="245"/>
      <c r="T55" s="245"/>
      <c r="U55" s="245"/>
      <c r="V55" s="245"/>
      <c r="W55" s="245"/>
      <c r="X55" s="245"/>
      <c r="Y55" s="245"/>
      <c r="Z55" s="245"/>
      <c r="AA55" s="245"/>
      <c r="AB55" s="245"/>
      <c r="AC55" s="245"/>
      <c r="AD55" s="245"/>
      <c r="AE55" s="245"/>
      <c r="AF55" s="245"/>
      <c r="AG55" s="245"/>
      <c r="AH55" s="245"/>
      <c r="AI55" s="245"/>
      <c r="AJ55" s="245"/>
      <c r="AK55" s="307" t="s">
        <v>521</v>
      </c>
      <c r="AL55" s="308"/>
      <c r="AM55" s="316">
        <v>7772285</v>
      </c>
      <c r="AN55" s="317">
        <v>103079</v>
      </c>
      <c r="AO55" s="318">
        <v>-0.2</v>
      </c>
      <c r="AP55" s="319">
        <v>54016</v>
      </c>
      <c r="AQ55" s="320">
        <v>-0.4</v>
      </c>
      <c r="AR55" s="321">
        <v>0.2</v>
      </c>
    </row>
    <row r="56" spans="1:44" x14ac:dyDescent="0.15">
      <c r="A56" s="249"/>
      <c r="B56" s="245"/>
      <c r="C56" s="245"/>
      <c r="D56" s="245"/>
      <c r="E56" s="245"/>
      <c r="F56" s="245"/>
      <c r="G56" s="245"/>
      <c r="H56" s="245"/>
      <c r="I56" s="245"/>
      <c r="J56" s="245"/>
      <c r="K56" s="245"/>
      <c r="L56" s="245"/>
      <c r="M56" s="245"/>
      <c r="N56" s="245"/>
      <c r="O56" s="245"/>
      <c r="P56" s="245"/>
      <c r="Q56" s="245"/>
      <c r="R56" s="245"/>
      <c r="S56" s="245"/>
      <c r="T56" s="245"/>
      <c r="U56" s="245"/>
      <c r="V56" s="245"/>
      <c r="W56" s="245"/>
      <c r="X56" s="245"/>
      <c r="Y56" s="245"/>
      <c r="Z56" s="245"/>
      <c r="AA56" s="245"/>
      <c r="AB56" s="245"/>
      <c r="AC56" s="245"/>
      <c r="AD56" s="245"/>
      <c r="AE56" s="245"/>
      <c r="AF56" s="245"/>
      <c r="AG56" s="245"/>
      <c r="AH56" s="245"/>
      <c r="AI56" s="245"/>
      <c r="AJ56" s="245"/>
      <c r="AK56" s="322"/>
      <c r="AL56" s="323" t="s">
        <v>519</v>
      </c>
      <c r="AM56" s="324">
        <v>2709220</v>
      </c>
      <c r="AN56" s="325">
        <v>35931</v>
      </c>
      <c r="AO56" s="326">
        <v>-25.7</v>
      </c>
      <c r="AP56" s="327">
        <v>28078</v>
      </c>
      <c r="AQ56" s="328">
        <v>2.7</v>
      </c>
      <c r="AR56" s="329">
        <v>-28.4</v>
      </c>
    </row>
    <row r="57" spans="1:44" x14ac:dyDescent="0.15">
      <c r="A57" s="249"/>
      <c r="B57" s="245"/>
      <c r="C57" s="245"/>
      <c r="D57" s="245"/>
      <c r="E57" s="245"/>
      <c r="F57" s="245"/>
      <c r="G57" s="245"/>
      <c r="H57" s="245"/>
      <c r="I57" s="245"/>
      <c r="J57" s="245"/>
      <c r="K57" s="245"/>
      <c r="L57" s="245"/>
      <c r="M57" s="245"/>
      <c r="N57" s="245"/>
      <c r="O57" s="245"/>
      <c r="P57" s="245"/>
      <c r="Q57" s="245"/>
      <c r="R57" s="245"/>
      <c r="S57" s="245"/>
      <c r="T57" s="245"/>
      <c r="U57" s="245"/>
      <c r="V57" s="245"/>
      <c r="W57" s="245"/>
      <c r="X57" s="245"/>
      <c r="Y57" s="245"/>
      <c r="Z57" s="245"/>
      <c r="AA57" s="245"/>
      <c r="AB57" s="245"/>
      <c r="AC57" s="245"/>
      <c r="AD57" s="245"/>
      <c r="AE57" s="245"/>
      <c r="AF57" s="245"/>
      <c r="AG57" s="245"/>
      <c r="AH57" s="245"/>
      <c r="AI57" s="245"/>
      <c r="AJ57" s="245"/>
      <c r="AK57" s="307" t="s">
        <v>522</v>
      </c>
      <c r="AL57" s="308"/>
      <c r="AM57" s="316">
        <v>10452550</v>
      </c>
      <c r="AN57" s="317">
        <v>140242</v>
      </c>
      <c r="AO57" s="318">
        <v>36.1</v>
      </c>
      <c r="AP57" s="319">
        <v>52786</v>
      </c>
      <c r="AQ57" s="320">
        <v>-2.2999999999999998</v>
      </c>
      <c r="AR57" s="321">
        <v>38.4</v>
      </c>
    </row>
    <row r="58" spans="1:44" x14ac:dyDescent="0.15">
      <c r="A58" s="249"/>
      <c r="B58" s="245"/>
      <c r="C58" s="245"/>
      <c r="D58" s="245"/>
      <c r="E58" s="245"/>
      <c r="F58" s="245"/>
      <c r="G58" s="245"/>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c r="AE58" s="245"/>
      <c r="AF58" s="245"/>
      <c r="AG58" s="245"/>
      <c r="AH58" s="245"/>
      <c r="AI58" s="245"/>
      <c r="AJ58" s="245"/>
      <c r="AK58" s="322"/>
      <c r="AL58" s="323" t="s">
        <v>519</v>
      </c>
      <c r="AM58" s="324">
        <v>3532887</v>
      </c>
      <c r="AN58" s="325">
        <v>47401</v>
      </c>
      <c r="AO58" s="326">
        <v>31.9</v>
      </c>
      <c r="AP58" s="327">
        <v>28742</v>
      </c>
      <c r="AQ58" s="328">
        <v>2.4</v>
      </c>
      <c r="AR58" s="329">
        <v>29.5</v>
      </c>
    </row>
    <row r="59" spans="1:44" x14ac:dyDescent="0.15">
      <c r="A59" s="249"/>
      <c r="B59" s="245"/>
      <c r="C59" s="245"/>
      <c r="D59" s="245"/>
      <c r="E59" s="245"/>
      <c r="F59" s="245"/>
      <c r="G59" s="245"/>
      <c r="H59" s="245"/>
      <c r="I59" s="245"/>
      <c r="J59" s="245"/>
      <c r="K59" s="245"/>
      <c r="L59" s="245"/>
      <c r="M59" s="245"/>
      <c r="N59" s="245"/>
      <c r="O59" s="245"/>
      <c r="P59" s="245"/>
      <c r="Q59" s="245"/>
      <c r="R59" s="245"/>
      <c r="S59" s="245"/>
      <c r="T59" s="245"/>
      <c r="U59" s="245"/>
      <c r="V59" s="245"/>
      <c r="W59" s="245"/>
      <c r="X59" s="245"/>
      <c r="Y59" s="245"/>
      <c r="Z59" s="245"/>
      <c r="AA59" s="245"/>
      <c r="AB59" s="245"/>
      <c r="AC59" s="245"/>
      <c r="AD59" s="245"/>
      <c r="AE59" s="245"/>
      <c r="AF59" s="245"/>
      <c r="AG59" s="245"/>
      <c r="AH59" s="245"/>
      <c r="AI59" s="245"/>
      <c r="AJ59" s="245"/>
      <c r="AK59" s="307" t="s">
        <v>523</v>
      </c>
      <c r="AL59" s="308"/>
      <c r="AM59" s="316">
        <v>8530185</v>
      </c>
      <c r="AN59" s="317">
        <v>116002</v>
      </c>
      <c r="AO59" s="318">
        <v>-17.3</v>
      </c>
      <c r="AP59" s="319">
        <v>58465</v>
      </c>
      <c r="AQ59" s="320">
        <v>10.8</v>
      </c>
      <c r="AR59" s="321">
        <v>-28.1</v>
      </c>
    </row>
    <row r="60" spans="1:44" x14ac:dyDescent="0.15">
      <c r="A60" s="249"/>
      <c r="B60" s="245"/>
      <c r="C60" s="245"/>
      <c r="D60" s="245"/>
      <c r="E60" s="245"/>
      <c r="F60" s="245"/>
      <c r="G60" s="245"/>
      <c r="H60" s="245"/>
      <c r="I60" s="245"/>
      <c r="J60" s="245"/>
      <c r="K60" s="245"/>
      <c r="L60" s="245"/>
      <c r="M60" s="245"/>
      <c r="N60" s="245"/>
      <c r="O60" s="245"/>
      <c r="P60" s="245"/>
      <c r="Q60" s="245"/>
      <c r="R60" s="245"/>
      <c r="S60" s="245"/>
      <c r="T60" s="245"/>
      <c r="U60" s="245"/>
      <c r="V60" s="245"/>
      <c r="W60" s="245"/>
      <c r="X60" s="245"/>
      <c r="Y60" s="245"/>
      <c r="Z60" s="245"/>
      <c r="AA60" s="245"/>
      <c r="AB60" s="245"/>
      <c r="AC60" s="245"/>
      <c r="AD60" s="245"/>
      <c r="AE60" s="245"/>
      <c r="AF60" s="245"/>
      <c r="AG60" s="245"/>
      <c r="AH60" s="245"/>
      <c r="AI60" s="245"/>
      <c r="AJ60" s="245"/>
      <c r="AK60" s="322"/>
      <c r="AL60" s="323" t="s">
        <v>519</v>
      </c>
      <c r="AM60" s="324">
        <v>3795434</v>
      </c>
      <c r="AN60" s="325">
        <v>51614</v>
      </c>
      <c r="AO60" s="326">
        <v>8.9</v>
      </c>
      <c r="AP60" s="327">
        <v>34452</v>
      </c>
      <c r="AQ60" s="328">
        <v>19.899999999999999</v>
      </c>
      <c r="AR60" s="329">
        <v>-11</v>
      </c>
    </row>
    <row r="61" spans="1:44" x14ac:dyDescent="0.15">
      <c r="A61" s="249"/>
      <c r="B61" s="245"/>
      <c r="C61" s="245"/>
      <c r="D61" s="245"/>
      <c r="E61" s="245"/>
      <c r="F61" s="245"/>
      <c r="G61" s="245"/>
      <c r="H61" s="245"/>
      <c r="I61" s="245"/>
      <c r="J61" s="245"/>
      <c r="K61" s="245"/>
      <c r="L61" s="245"/>
      <c r="M61" s="245"/>
      <c r="N61" s="245"/>
      <c r="O61" s="245"/>
      <c r="P61" s="245"/>
      <c r="Q61" s="245"/>
      <c r="R61" s="245"/>
      <c r="S61" s="245"/>
      <c r="T61" s="245"/>
      <c r="U61" s="245"/>
      <c r="V61" s="245"/>
      <c r="W61" s="245"/>
      <c r="X61" s="245"/>
      <c r="Y61" s="245"/>
      <c r="Z61" s="245"/>
      <c r="AA61" s="245"/>
      <c r="AB61" s="245"/>
      <c r="AC61" s="245"/>
      <c r="AD61" s="245"/>
      <c r="AE61" s="245"/>
      <c r="AF61" s="245"/>
      <c r="AG61" s="245"/>
      <c r="AH61" s="245"/>
      <c r="AI61" s="245"/>
      <c r="AJ61" s="245"/>
      <c r="AK61" s="307" t="s">
        <v>524</v>
      </c>
      <c r="AL61" s="330"/>
      <c r="AM61" s="331">
        <v>8207683</v>
      </c>
      <c r="AN61" s="332">
        <v>109070</v>
      </c>
      <c r="AO61" s="333">
        <v>5.0999999999999996</v>
      </c>
      <c r="AP61" s="334">
        <v>56661</v>
      </c>
      <c r="AQ61" s="335">
        <v>-0.9</v>
      </c>
      <c r="AR61" s="321">
        <v>6</v>
      </c>
    </row>
    <row r="62" spans="1:44" x14ac:dyDescent="0.15">
      <c r="A62" s="249"/>
      <c r="B62" s="245"/>
      <c r="C62" s="245"/>
      <c r="D62" s="245"/>
      <c r="E62" s="245"/>
      <c r="F62" s="245"/>
      <c r="G62" s="245"/>
      <c r="H62" s="245"/>
      <c r="I62" s="245"/>
      <c r="J62" s="245"/>
      <c r="K62" s="245"/>
      <c r="L62" s="245"/>
      <c r="M62" s="245"/>
      <c r="N62" s="245"/>
      <c r="O62" s="245"/>
      <c r="P62" s="245"/>
      <c r="Q62" s="245"/>
      <c r="R62" s="245"/>
      <c r="S62" s="245"/>
      <c r="T62" s="245"/>
      <c r="U62" s="245"/>
      <c r="V62" s="245"/>
      <c r="W62" s="245"/>
      <c r="X62" s="245"/>
      <c r="Y62" s="245"/>
      <c r="Z62" s="245"/>
      <c r="AA62" s="245"/>
      <c r="AB62" s="245"/>
      <c r="AC62" s="245"/>
      <c r="AD62" s="245"/>
      <c r="AE62" s="245"/>
      <c r="AF62" s="245"/>
      <c r="AG62" s="245"/>
      <c r="AH62" s="245"/>
      <c r="AI62" s="245"/>
      <c r="AJ62" s="245"/>
      <c r="AK62" s="322"/>
      <c r="AL62" s="323" t="s">
        <v>519</v>
      </c>
      <c r="AM62" s="324">
        <v>3318042</v>
      </c>
      <c r="AN62" s="325">
        <v>44060</v>
      </c>
      <c r="AO62" s="326">
        <v>4.2</v>
      </c>
      <c r="AP62" s="327">
        <v>30491</v>
      </c>
      <c r="AQ62" s="328">
        <v>0.3</v>
      </c>
      <c r="AR62" s="329">
        <v>3.9</v>
      </c>
    </row>
    <row r="63" spans="1:44" x14ac:dyDescent="0.15">
      <c r="A63" s="249"/>
      <c r="B63" s="245"/>
      <c r="C63" s="245"/>
      <c r="D63" s="245"/>
      <c r="E63" s="245"/>
      <c r="F63" s="245"/>
      <c r="G63" s="245"/>
      <c r="H63" s="245"/>
      <c r="I63" s="245"/>
      <c r="J63" s="245"/>
      <c r="K63" s="245"/>
      <c r="L63" s="245"/>
      <c r="M63" s="245"/>
      <c r="N63" s="245"/>
      <c r="O63" s="245"/>
      <c r="P63" s="245"/>
      <c r="Q63" s="245"/>
      <c r="R63" s="245"/>
      <c r="S63" s="245"/>
      <c r="T63" s="245"/>
      <c r="U63" s="245"/>
      <c r="V63" s="245"/>
      <c r="W63" s="245"/>
      <c r="X63" s="245"/>
      <c r="Y63" s="245"/>
      <c r="Z63" s="245"/>
      <c r="AA63" s="245"/>
      <c r="AB63" s="245"/>
      <c r="AC63" s="245"/>
      <c r="AD63" s="245"/>
      <c r="AE63" s="245"/>
      <c r="AF63" s="245"/>
      <c r="AG63" s="245"/>
      <c r="AH63" s="245"/>
      <c r="AI63" s="245"/>
      <c r="AJ63" s="245"/>
      <c r="AK63" s="245"/>
      <c r="AL63" s="245"/>
      <c r="AM63" s="245"/>
      <c r="AN63" s="245"/>
      <c r="AO63" s="245"/>
      <c r="AP63" s="245"/>
      <c r="AQ63" s="245"/>
      <c r="AR63" s="245"/>
    </row>
    <row r="64" spans="1:44" x14ac:dyDescent="0.15">
      <c r="A64" s="249"/>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row>
    <row r="65" spans="1:46" x14ac:dyDescent="0.15">
      <c r="A65" s="249"/>
      <c r="B65" s="245"/>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5"/>
      <c r="AR65" s="245"/>
    </row>
    <row r="66" spans="1:46" x14ac:dyDescent="0.15">
      <c r="A66" s="336"/>
      <c r="B66" s="303"/>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37"/>
    </row>
    <row r="67" spans="1:46" ht="13.5" hidden="1" customHeight="1" x14ac:dyDescent="0.15">
      <c r="AK67" s="245"/>
      <c r="AL67" s="245"/>
      <c r="AM67" s="245"/>
      <c r="AN67" s="245"/>
      <c r="AO67" s="245"/>
      <c r="AP67" s="245"/>
      <c r="AQ67" s="245"/>
      <c r="AR67" s="245"/>
      <c r="AS67" s="245"/>
      <c r="AT67" s="245"/>
    </row>
    <row r="68" spans="1:46" ht="13.5" hidden="1" customHeight="1" x14ac:dyDescent="0.15">
      <c r="AK68" s="245"/>
      <c r="AL68" s="245"/>
      <c r="AM68" s="245"/>
      <c r="AN68" s="245"/>
      <c r="AO68" s="245"/>
      <c r="AP68" s="245"/>
      <c r="AQ68" s="245"/>
      <c r="AR68" s="245"/>
    </row>
    <row r="69" spans="1:46" ht="13.5" hidden="1" customHeight="1" x14ac:dyDescent="0.15">
      <c r="AK69" s="245"/>
      <c r="AL69" s="245"/>
      <c r="AM69" s="245"/>
      <c r="AN69" s="245"/>
      <c r="AO69" s="245"/>
      <c r="AP69" s="245"/>
      <c r="AQ69" s="245"/>
      <c r="AR69" s="245"/>
    </row>
    <row r="70" spans="1:46" hidden="1" x14ac:dyDescent="0.15">
      <c r="AK70" s="245"/>
      <c r="AL70" s="245"/>
      <c r="AM70" s="245"/>
      <c r="AN70" s="245"/>
      <c r="AO70" s="245"/>
      <c r="AP70" s="245"/>
      <c r="AQ70" s="245"/>
      <c r="AR70" s="245"/>
    </row>
    <row r="71" spans="1:46" hidden="1" x14ac:dyDescent="0.15">
      <c r="AK71" s="245"/>
      <c r="AL71" s="245"/>
      <c r="AM71" s="245"/>
      <c r="AN71" s="245"/>
      <c r="AO71" s="245"/>
      <c r="AP71" s="245"/>
      <c r="AQ71" s="245"/>
      <c r="AR71" s="245"/>
    </row>
    <row r="72" spans="1:46" hidden="1" x14ac:dyDescent="0.15">
      <c r="AK72" s="245"/>
      <c r="AL72" s="245"/>
      <c r="AM72" s="245"/>
      <c r="AN72" s="245"/>
      <c r="AO72" s="245"/>
      <c r="AP72" s="245"/>
      <c r="AQ72" s="245"/>
      <c r="AR72" s="245"/>
    </row>
    <row r="73" spans="1:46" hidden="1" x14ac:dyDescent="0.15">
      <c r="AK73" s="245"/>
      <c r="AL73" s="245"/>
      <c r="AM73" s="245"/>
      <c r="AN73" s="245"/>
      <c r="AO73" s="245"/>
      <c r="AP73" s="245"/>
      <c r="AQ73" s="245"/>
      <c r="AR73" s="245"/>
    </row>
  </sheetData>
  <sheetProtection algorithmName="SHA-512" hashValue="8ldw7vcAqKIarXr+Mgd5Gv0pTN2hPHgA0aXnpgLv0khKRJUCRF9BWKe7i5KlWyP/LAT3QLGCZP7qrtSVb9nnCw==" saltValue="72XjTEKLDElmIxCuGWguCw==" spinCount="100000" sheet="1" objects="1" scenarios="1"/>
  <customSheetViews>
    <customSheetView guid="{00E62D30-C5CA-4297-A0A5-4139C7A87740}"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61" orientation="landscape" r:id="rId1"/>
      <headerFooter alignWithMargins="0">
        <oddFooter>&amp;C&amp;P/&amp;N</oddFooter>
      </headerFooter>
    </customSheetView>
    <customSheetView guid="{152F831C-9B7C-474A-821D-6ABBED4BC25D}"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61" orientation="landscape" r:id="rId2"/>
      <headerFooter alignWithMargins="0">
        <oddFooter>&amp;C&amp;P/&amp;N</oddFooter>
      </headerFooter>
    </customSheetView>
  </customSheetViews>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3"/>
  <headerFooter alignWithMargins="0">
    <oddFooter>&amp;C&amp;P/&amp;N</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DU121"/>
  <sheetViews>
    <sheetView showGridLines="0" topLeftCell="A67" zoomScale="80" zoomScaleNormal="80" zoomScaleSheetLayoutView="55" workbookViewId="0">
      <selection activeCell="CP88" sqref="CP88"/>
    </sheetView>
  </sheetViews>
  <sheetFormatPr defaultColWidth="0" defaultRowHeight="13.5" customHeight="1" zeroHeight="1" x14ac:dyDescent="0.15"/>
  <cols>
    <col min="1" max="125" width="2.5" style="243" customWidth="1"/>
    <col min="126" max="16384" width="9" style="242" hidden="1"/>
  </cols>
  <sheetData>
    <row r="1" spans="2:125" ht="13.5" customHeight="1"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row>
    <row r="2" spans="2:125" x14ac:dyDescent="0.15">
      <c r="B2" s="242"/>
      <c r="DG2" s="242"/>
    </row>
    <row r="3" spans="2:125" x14ac:dyDescent="0.15">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H3" s="242"/>
      <c r="DI3" s="242"/>
      <c r="DJ3" s="242"/>
      <c r="DK3" s="242"/>
      <c r="DL3" s="242"/>
      <c r="DM3" s="242"/>
      <c r="DN3" s="242"/>
      <c r="DO3" s="242"/>
      <c r="DP3" s="242"/>
      <c r="DQ3" s="242"/>
      <c r="DR3" s="242"/>
      <c r="DS3" s="242"/>
      <c r="DT3" s="242"/>
      <c r="DU3" s="242"/>
    </row>
    <row r="4" spans="2:125" x14ac:dyDescent="0.15"/>
    <row r="5" spans="2:125" x14ac:dyDescent="0.15"/>
    <row r="6" spans="2:125" x14ac:dyDescent="0.15"/>
    <row r="7" spans="2:125" x14ac:dyDescent="0.15"/>
    <row r="8" spans="2:125" x14ac:dyDescent="0.15"/>
    <row r="9" spans="2:125" x14ac:dyDescent="0.15">
      <c r="DU9" s="24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2"/>
    </row>
    <row r="18" spans="125:125" x14ac:dyDescent="0.15"/>
    <row r="19" spans="125:125" x14ac:dyDescent="0.15"/>
    <row r="20" spans="125:125" x14ac:dyDescent="0.15">
      <c r="DU20" s="242"/>
    </row>
    <row r="21" spans="125:125" x14ac:dyDescent="0.15">
      <c r="DU21" s="24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2"/>
    </row>
    <row r="29" spans="125:125" x14ac:dyDescent="0.15"/>
    <row r="30" spans="125:125" x14ac:dyDescent="0.15"/>
    <row r="31" spans="125:125" x14ac:dyDescent="0.15"/>
    <row r="32" spans="125:125" x14ac:dyDescent="0.15"/>
    <row r="33" spans="2:125" x14ac:dyDescent="0.15">
      <c r="B33" s="242"/>
      <c r="G33" s="242"/>
      <c r="I33" s="242"/>
    </row>
    <row r="34" spans="2:125" x14ac:dyDescent="0.15">
      <c r="C34" s="242"/>
      <c r="P34" s="242"/>
      <c r="DE34" s="242"/>
      <c r="DH34" s="242"/>
    </row>
    <row r="35" spans="2:125" x14ac:dyDescent="0.15">
      <c r="D35" s="242"/>
      <c r="E35" s="242"/>
      <c r="DG35" s="242"/>
      <c r="DJ35" s="242"/>
      <c r="DP35" s="242"/>
      <c r="DQ35" s="242"/>
      <c r="DR35" s="242"/>
      <c r="DS35" s="242"/>
      <c r="DT35" s="242"/>
      <c r="DU35" s="242"/>
    </row>
    <row r="36" spans="2:125" x14ac:dyDescent="0.15">
      <c r="F36" s="242"/>
      <c r="H36" s="242"/>
      <c r="J36" s="242"/>
      <c r="K36" s="242"/>
      <c r="L36" s="242"/>
      <c r="M36" s="242"/>
      <c r="N36" s="242"/>
      <c r="O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c r="CP36" s="242"/>
      <c r="CQ36" s="242"/>
      <c r="CR36" s="242"/>
      <c r="CS36" s="242"/>
      <c r="CT36" s="242"/>
      <c r="CU36" s="242"/>
      <c r="CV36" s="242"/>
      <c r="CW36" s="242"/>
      <c r="CX36" s="242"/>
      <c r="CY36" s="242"/>
      <c r="CZ36" s="242"/>
      <c r="DA36" s="242"/>
      <c r="DB36" s="242"/>
      <c r="DC36" s="242"/>
      <c r="DD36" s="242"/>
      <c r="DF36" s="242"/>
      <c r="DI36" s="242"/>
      <c r="DK36" s="242"/>
      <c r="DL36" s="242"/>
      <c r="DM36" s="242"/>
      <c r="DN36" s="242"/>
      <c r="DO36" s="242"/>
      <c r="DP36" s="242"/>
      <c r="DQ36" s="242"/>
      <c r="DR36" s="242"/>
      <c r="DS36" s="242"/>
      <c r="DT36" s="242"/>
      <c r="DU36" s="242"/>
    </row>
    <row r="37" spans="2:125" x14ac:dyDescent="0.15">
      <c r="DU37" s="242"/>
    </row>
    <row r="38" spans="2:125" x14ac:dyDescent="0.15">
      <c r="DT38" s="242"/>
      <c r="DU38" s="242"/>
    </row>
    <row r="39" spans="2:125" x14ac:dyDescent="0.15"/>
    <row r="40" spans="2:125" x14ac:dyDescent="0.15">
      <c r="DH40" s="242"/>
    </row>
    <row r="41" spans="2:125" x14ac:dyDescent="0.15">
      <c r="DE41" s="242"/>
    </row>
    <row r="42" spans="2:125" x14ac:dyDescent="0.15">
      <c r="DG42" s="242"/>
      <c r="DJ42" s="242"/>
    </row>
    <row r="43" spans="2:125" x14ac:dyDescent="0.15">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F43" s="242"/>
      <c r="DI43" s="242"/>
      <c r="DK43" s="242"/>
      <c r="DL43" s="242"/>
      <c r="DM43" s="242"/>
      <c r="DN43" s="242"/>
      <c r="DO43" s="242"/>
      <c r="DP43" s="242"/>
      <c r="DQ43" s="242"/>
      <c r="DR43" s="242"/>
      <c r="DS43" s="242"/>
      <c r="DT43" s="242"/>
      <c r="DU43" s="242"/>
    </row>
    <row r="44" spans="2:125" x14ac:dyDescent="0.15">
      <c r="DU44" s="242"/>
    </row>
    <row r="45" spans="2:125" x14ac:dyDescent="0.15"/>
    <row r="46" spans="2:125" x14ac:dyDescent="0.15"/>
    <row r="47" spans="2:125" x14ac:dyDescent="0.15"/>
    <row r="48" spans="2:125" x14ac:dyDescent="0.15">
      <c r="DT48" s="242"/>
      <c r="DU48" s="242"/>
    </row>
    <row r="49" spans="120:125" x14ac:dyDescent="0.15">
      <c r="DU49" s="242"/>
    </row>
    <row r="50" spans="120:125" x14ac:dyDescent="0.15">
      <c r="DU50" s="242"/>
    </row>
    <row r="51" spans="120:125" x14ac:dyDescent="0.15">
      <c r="DP51" s="242"/>
      <c r="DQ51" s="242"/>
      <c r="DR51" s="242"/>
      <c r="DS51" s="242"/>
      <c r="DT51" s="242"/>
      <c r="DU51" s="242"/>
    </row>
    <row r="52" spans="120:125" x14ac:dyDescent="0.15"/>
    <row r="53" spans="120:125" x14ac:dyDescent="0.15"/>
    <row r="54" spans="120:125" x14ac:dyDescent="0.15">
      <c r="DU54" s="242"/>
    </row>
    <row r="55" spans="120:125" x14ac:dyDescent="0.15"/>
    <row r="56" spans="120:125" x14ac:dyDescent="0.15"/>
    <row r="57" spans="120:125" x14ac:dyDescent="0.15"/>
    <row r="58" spans="120:125" x14ac:dyDescent="0.15">
      <c r="DU58" s="242"/>
    </row>
    <row r="59" spans="120:125" x14ac:dyDescent="0.15"/>
    <row r="60" spans="120:125" x14ac:dyDescent="0.15"/>
    <row r="61" spans="120:125" x14ac:dyDescent="0.15"/>
    <row r="62" spans="120:125" x14ac:dyDescent="0.15"/>
    <row r="63" spans="120:125" x14ac:dyDescent="0.15">
      <c r="DU63" s="242"/>
    </row>
    <row r="64" spans="120:125" x14ac:dyDescent="0.15">
      <c r="DT64" s="242"/>
      <c r="DU64" s="242"/>
    </row>
    <row r="65" spans="123:125" x14ac:dyDescent="0.15"/>
    <row r="66" spans="123:125" x14ac:dyDescent="0.15"/>
    <row r="67" spans="123:125" x14ac:dyDescent="0.15"/>
    <row r="68" spans="123:125" x14ac:dyDescent="0.15"/>
    <row r="69" spans="123:125" x14ac:dyDescent="0.15">
      <c r="DS69" s="242"/>
      <c r="DT69" s="242"/>
      <c r="DU69" s="24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2"/>
    </row>
    <row r="83" spans="116:125" x14ac:dyDescent="0.15">
      <c r="DM83" s="242"/>
      <c r="DN83" s="242"/>
      <c r="DO83" s="242"/>
      <c r="DP83" s="242"/>
      <c r="DQ83" s="242"/>
      <c r="DR83" s="242"/>
      <c r="DS83" s="242"/>
      <c r="DT83" s="242"/>
      <c r="DU83" s="242"/>
    </row>
    <row r="84" spans="116:125" x14ac:dyDescent="0.15"/>
    <row r="85" spans="116:125" x14ac:dyDescent="0.15"/>
    <row r="86" spans="116:125" x14ac:dyDescent="0.15"/>
    <row r="87" spans="116:125" x14ac:dyDescent="0.15"/>
    <row r="88" spans="116:125" x14ac:dyDescent="0.15">
      <c r="DU88" s="24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2"/>
      <c r="DT94" s="242"/>
      <c r="DU94" s="242"/>
    </row>
    <row r="95" spans="116:125" ht="13.5" customHeight="1" x14ac:dyDescent="0.15">
      <c r="DU95" s="24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2"/>
    </row>
    <row r="102" spans="124:125" ht="13.5" customHeight="1" x14ac:dyDescent="0.15"/>
    <row r="103" spans="124:125" ht="13.5" customHeight="1" x14ac:dyDescent="0.15"/>
    <row r="104" spans="124:125" ht="13.5" customHeight="1" x14ac:dyDescent="0.15">
      <c r="DT104" s="242"/>
      <c r="DU104" s="24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row r="120" spans="125:125" ht="13.5" hidden="1" customHeight="1" x14ac:dyDescent="0.15"/>
    <row r="121" spans="125:125" ht="13.5" hidden="1" customHeight="1" x14ac:dyDescent="0.15">
      <c r="DU121" s="242"/>
    </row>
  </sheetData>
  <sheetProtection algorithmName="SHA-512" hashValue="jRH0f8P3qRDfdoClO9/kVE3KzSjOUHXmBf9wqTHiPJPO+MzZ6ciwJv+ddVTJ5Xt1Xm0J8NLuuI5TAisngPKYhw==" saltValue="JIsfS1CQzSwVdBPfpphQ2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EL116"/>
  <sheetViews>
    <sheetView showGridLines="0" topLeftCell="A75" zoomScaleNormal="100" zoomScaleSheetLayoutView="55" workbookViewId="0">
      <selection activeCell="AF87" sqref="AF87"/>
    </sheetView>
  </sheetViews>
  <sheetFormatPr defaultColWidth="0" defaultRowHeight="13.5" customHeight="1" zeroHeight="1" x14ac:dyDescent="0.15"/>
  <cols>
    <col min="1" max="125" width="2.5" style="243" customWidth="1"/>
    <col min="126" max="142" width="0" style="242" hidden="1" customWidth="1"/>
    <col min="143" max="16384" width="9" style="242" hidden="1"/>
  </cols>
  <sheetData>
    <row r="1" spans="1:125" ht="13.5" customHeight="1" x14ac:dyDescent="0.15">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row>
    <row r="2" spans="1:125" x14ac:dyDescent="0.15">
      <c r="B2" s="242"/>
      <c r="T2" s="242"/>
    </row>
    <row r="3" spans="1:125"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G3" s="242"/>
      <c r="DH3" s="242"/>
      <c r="DI3" s="242"/>
      <c r="DJ3" s="242"/>
      <c r="DK3" s="242"/>
      <c r="DL3" s="242"/>
      <c r="DM3" s="242"/>
      <c r="DN3" s="242"/>
      <c r="DO3" s="242"/>
      <c r="DP3" s="242"/>
      <c r="DQ3" s="242"/>
      <c r="DR3" s="242"/>
      <c r="DS3" s="242"/>
      <c r="DT3" s="242"/>
      <c r="DU3" s="24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2"/>
      <c r="G33" s="242"/>
      <c r="I33" s="242"/>
    </row>
    <row r="34" spans="2:125" x14ac:dyDescent="0.15">
      <c r="C34" s="242"/>
      <c r="P34" s="242"/>
      <c r="R34" s="242"/>
      <c r="U34" s="242"/>
    </row>
    <row r="35" spans="2:125" x14ac:dyDescent="0.15">
      <c r="D35" s="242"/>
      <c r="E35" s="242"/>
      <c r="T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2"/>
      <c r="DL35" s="242"/>
      <c r="DM35" s="242"/>
      <c r="DN35" s="242"/>
      <c r="DO35" s="242"/>
      <c r="DP35" s="242"/>
      <c r="DQ35" s="242"/>
      <c r="DR35" s="242"/>
      <c r="DS35" s="242"/>
      <c r="DT35" s="242"/>
      <c r="DU35" s="242"/>
    </row>
    <row r="36" spans="2:125" x14ac:dyDescent="0.15">
      <c r="F36" s="242"/>
      <c r="H36" s="242"/>
      <c r="J36" s="242"/>
      <c r="K36" s="242"/>
      <c r="L36" s="242"/>
      <c r="M36" s="242"/>
      <c r="N36" s="242"/>
      <c r="O36" s="242"/>
      <c r="Q36" s="242"/>
      <c r="S36" s="242"/>
      <c r="V36" s="242"/>
    </row>
    <row r="37" spans="2:125" x14ac:dyDescent="0.15"/>
    <row r="38" spans="2:125" x14ac:dyDescent="0.15"/>
    <row r="39" spans="2:125" x14ac:dyDescent="0.15"/>
    <row r="40" spans="2:125" x14ac:dyDescent="0.15">
      <c r="U40" s="242"/>
    </row>
    <row r="41" spans="2:125" x14ac:dyDescent="0.15">
      <c r="R41" s="242"/>
    </row>
    <row r="42" spans="2:125" x14ac:dyDescent="0.15">
      <c r="T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2"/>
      <c r="BP42" s="242"/>
      <c r="BQ42" s="242"/>
      <c r="BR42" s="242"/>
      <c r="BS42" s="242"/>
      <c r="BT42" s="242"/>
      <c r="BU42" s="242"/>
      <c r="BV42" s="242"/>
      <c r="BW42" s="242"/>
      <c r="BX42" s="242"/>
      <c r="BY42" s="242"/>
      <c r="BZ42" s="242"/>
      <c r="CA42" s="242"/>
      <c r="CB42" s="242"/>
      <c r="CC42" s="242"/>
      <c r="CD42" s="242"/>
      <c r="CE42" s="242"/>
      <c r="CF42" s="242"/>
      <c r="CG42" s="242"/>
      <c r="CH42" s="242"/>
      <c r="CI42" s="242"/>
      <c r="CJ42" s="242"/>
      <c r="CK42" s="242"/>
      <c r="CL42" s="242"/>
      <c r="CM42" s="242"/>
      <c r="CN42" s="242"/>
      <c r="CO42" s="242"/>
      <c r="CP42" s="242"/>
      <c r="CQ42" s="242"/>
      <c r="CR42" s="242"/>
      <c r="CS42" s="242"/>
      <c r="CT42" s="242"/>
      <c r="CU42" s="242"/>
      <c r="CV42" s="242"/>
      <c r="CW42" s="242"/>
      <c r="CX42" s="242"/>
      <c r="CY42" s="242"/>
      <c r="CZ42" s="242"/>
      <c r="DA42" s="242"/>
      <c r="DB42" s="242"/>
      <c r="DC42" s="242"/>
      <c r="DD42" s="242"/>
      <c r="DE42" s="242"/>
      <c r="DF42" s="242"/>
      <c r="DG42" s="242"/>
      <c r="DH42" s="242"/>
      <c r="DI42" s="242"/>
      <c r="DJ42" s="242"/>
      <c r="DK42" s="242"/>
      <c r="DL42" s="242"/>
      <c r="DM42" s="242"/>
      <c r="DN42" s="242"/>
      <c r="DO42" s="242"/>
      <c r="DP42" s="242"/>
      <c r="DQ42" s="242"/>
      <c r="DR42" s="242"/>
      <c r="DS42" s="242"/>
      <c r="DT42" s="242"/>
      <c r="DU42" s="242"/>
    </row>
    <row r="43" spans="2:125" x14ac:dyDescent="0.15">
      <c r="Q43" s="242"/>
      <c r="S43" s="242"/>
      <c r="V43" s="24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3" t="s">
        <v>476</v>
      </c>
    </row>
  </sheetData>
  <sheetProtection algorithmName="SHA-512" hashValue="OsZRtIpaRmm3CX2N5oKN+6hlretAl1oILiUzkcxD/IlTCHpmu23guNKWf6u3RMvQkO4eAYNWbiDqXEQC2zOJmg==" saltValue="qugm+BRF6jjHrEGRqawZrA==" spinCount="100000" sheet="1" objects="1" scenarios="1"/>
  <dataConsolidate/>
  <customSheetViews>
    <customSheetView guid="{00E62D30-C5CA-4297-A0A5-4139C7A87740}" showGridLines="0" fitToPage="1" hiddenRows="1" hiddenColumns="1" topLeftCell="A31">
      <pageMargins left="0" right="0" top="0.19685039370078741" bottom="0" header="0.39370078740157483" footer="0"/>
      <printOptions horizontalCentered="1" verticalCentered="1"/>
      <pageSetup paperSize="9" scale="40" orientation="landscape" horizontalDpi="300" verticalDpi="300" r:id="rId1"/>
      <headerFooter alignWithMargins="0">
        <oddFooter>&amp;C&amp;P/&amp;N</oddFooter>
      </headerFooter>
    </customSheetView>
    <customSheetView guid="{152F831C-9B7C-474A-821D-6ABBED4BC25D}" showGridLines="0" fitToPage="1" hiddenRows="1" hiddenColumns="1" topLeftCell="A31">
      <pageMargins left="0" right="0" top="0.19685039370078741" bottom="0" header="0.39370078740157483" footer="0"/>
      <printOptions horizontalCentered="1" verticalCentered="1"/>
      <pageSetup paperSize="9" scale="40" orientation="landscape" horizontalDpi="300" verticalDpi="300" r:id="rId2"/>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40" orientation="landscape" horizontalDpi="300" verticalDpi="300" r:id="rId3"/>
  <headerFooter alignWithMargins="0">
    <oddFooter>&amp;C&amp;P/&amp;N</oddFoot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37" zoomScaleSheetLayoutView="100" workbookViewId="0">
      <selection activeCell="H47" sqref="H4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44" t="s">
        <v>3</v>
      </c>
      <c r="D47" s="1144"/>
      <c r="E47" s="1145"/>
      <c r="F47" s="11">
        <v>17.77</v>
      </c>
      <c r="G47" s="12">
        <v>20.8</v>
      </c>
      <c r="H47" s="12">
        <v>27.88</v>
      </c>
      <c r="I47" s="12">
        <v>26.78</v>
      </c>
      <c r="J47" s="13">
        <v>25.39</v>
      </c>
    </row>
    <row r="48" spans="2:10" ht="57.75" customHeight="1" x14ac:dyDescent="0.15">
      <c r="B48" s="14"/>
      <c r="C48" s="1146" t="s">
        <v>4</v>
      </c>
      <c r="D48" s="1146"/>
      <c r="E48" s="1147"/>
      <c r="F48" s="15">
        <v>18.670000000000002</v>
      </c>
      <c r="G48" s="16">
        <v>22.24</v>
      </c>
      <c r="H48" s="16">
        <v>22.15</v>
      </c>
      <c r="I48" s="16">
        <v>19.59</v>
      </c>
      <c r="J48" s="17">
        <v>19.399999999999999</v>
      </c>
    </row>
    <row r="49" spans="2:10" ht="57.75" customHeight="1" thickBot="1" x14ac:dyDescent="0.2">
      <c r="B49" s="18"/>
      <c r="C49" s="1148" t="s">
        <v>5</v>
      </c>
      <c r="D49" s="1148"/>
      <c r="E49" s="1149"/>
      <c r="F49" s="19" t="s">
        <v>531</v>
      </c>
      <c r="G49" s="20" t="s">
        <v>532</v>
      </c>
      <c r="H49" s="20" t="s">
        <v>533</v>
      </c>
      <c r="I49" s="20" t="s">
        <v>534</v>
      </c>
      <c r="J49" s="21" t="s">
        <v>535</v>
      </c>
    </row>
    <row r="50" spans="2:10" x14ac:dyDescent="0.15"/>
  </sheetData>
  <sheetProtection algorithmName="SHA-512" hashValue="zYXQFlhlF9xCSHU5CN7KZqMz5fG9+yKKkqtSq5OeIktX+BhD2Kf0tktRgl17UYrFQ2VZvQULydrgZNaY7xmlew==" saltValue="Z3+97F51CFeCX9K6HVFG4A==" spinCount="100000" sheet="1" objects="1" scenarios="1"/>
  <customSheetViews>
    <customSheetView guid="{00E62D30-C5CA-4297-A0A5-4139C7A87740}" showGridLines="0" fitToPage="1" hiddenRows="1" hiddenColumns="1" topLeftCell="A31">
      <pageMargins left="0" right="0" top="0.19685039370078741" bottom="0" header="0" footer="0"/>
      <printOptions horizontalCentered="1"/>
      <pageSetup paperSize="9" scale="64" orientation="landscape" horizontalDpi="300" verticalDpi="300" r:id="rId1"/>
      <headerFooter alignWithMargins="0">
        <oddFooter>&amp;C&amp;P/&amp;N</oddFooter>
      </headerFooter>
    </customSheetView>
    <customSheetView guid="{152F831C-9B7C-474A-821D-6ABBED4BC25D}" showGridLines="0" fitToPage="1" hiddenRows="1" hiddenColumns="1" topLeftCell="A31">
      <pageMargins left="0" right="0" top="0.19685039370078741" bottom="0" header="0" footer="0"/>
      <printOptions horizontalCentered="1"/>
      <pageSetup paperSize="9" scale="64" orientation="landscape" horizontalDpi="300" verticalDpi="300" r:id="rId2"/>
      <headerFooter alignWithMargins="0">
        <oddFooter>&amp;C&amp;P/&amp;N</oddFooter>
      </headerFooter>
    </customSheetView>
  </customSheetViews>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3"/>
  <headerFooter alignWithMargins="0">
    <oddFooter>&amp;C&amp;P/&amp;N</oddFooter>
  </headerFooter>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6" t="s">
        <v>536</v>
      </c>
      <c r="D34" s="1156"/>
      <c r="E34" s="1157"/>
      <c r="F34" s="32">
        <v>18.66</v>
      </c>
      <c r="G34" s="33">
        <v>22.23</v>
      </c>
      <c r="H34" s="33">
        <v>22.14</v>
      </c>
      <c r="I34" s="33">
        <v>19.579999999999998</v>
      </c>
      <c r="J34" s="34">
        <v>19.39</v>
      </c>
      <c r="K34" s="22"/>
      <c r="L34" s="22"/>
      <c r="M34" s="22"/>
      <c r="N34" s="22"/>
      <c r="O34" s="22"/>
      <c r="P34" s="22"/>
    </row>
    <row r="35" spans="1:16" ht="39" customHeight="1" x14ac:dyDescent="0.15">
      <c r="A35" s="22"/>
      <c r="B35" s="35"/>
      <c r="C35" s="1150" t="s">
        <v>537</v>
      </c>
      <c r="D35" s="1151"/>
      <c r="E35" s="1152"/>
      <c r="F35" s="36">
        <v>6.14</v>
      </c>
      <c r="G35" s="37">
        <v>9.09</v>
      </c>
      <c r="H35" s="37">
        <v>13.18</v>
      </c>
      <c r="I35" s="37">
        <v>12.52</v>
      </c>
      <c r="J35" s="38">
        <v>12.41</v>
      </c>
      <c r="K35" s="22"/>
      <c r="L35" s="22"/>
      <c r="M35" s="22"/>
      <c r="N35" s="22"/>
      <c r="O35" s="22"/>
      <c r="P35" s="22"/>
    </row>
    <row r="36" spans="1:16" ht="39" customHeight="1" x14ac:dyDescent="0.15">
      <c r="A36" s="22"/>
      <c r="B36" s="35"/>
      <c r="C36" s="1150" t="s">
        <v>538</v>
      </c>
      <c r="D36" s="1151"/>
      <c r="E36" s="1152"/>
      <c r="F36" s="36">
        <v>0.84</v>
      </c>
      <c r="G36" s="37">
        <v>2.09</v>
      </c>
      <c r="H36" s="37">
        <v>3.47</v>
      </c>
      <c r="I36" s="37">
        <v>3.71</v>
      </c>
      <c r="J36" s="38">
        <v>3.84</v>
      </c>
      <c r="K36" s="22"/>
      <c r="L36" s="22"/>
      <c r="M36" s="22"/>
      <c r="N36" s="22"/>
      <c r="O36" s="22"/>
      <c r="P36" s="22"/>
    </row>
    <row r="37" spans="1:16" ht="39" customHeight="1" x14ac:dyDescent="0.15">
      <c r="A37" s="22"/>
      <c r="B37" s="35"/>
      <c r="C37" s="1150" t="s">
        <v>539</v>
      </c>
      <c r="D37" s="1151"/>
      <c r="E37" s="1152"/>
      <c r="F37" s="36">
        <v>4.17</v>
      </c>
      <c r="G37" s="37">
        <v>4.2</v>
      </c>
      <c r="H37" s="37">
        <v>3.1</v>
      </c>
      <c r="I37" s="37">
        <v>2.4500000000000002</v>
      </c>
      <c r="J37" s="38">
        <v>2.2599999999999998</v>
      </c>
      <c r="K37" s="22"/>
      <c r="L37" s="22"/>
      <c r="M37" s="22"/>
      <c r="N37" s="22"/>
      <c r="O37" s="22"/>
      <c r="P37" s="22"/>
    </row>
    <row r="38" spans="1:16" ht="39" customHeight="1" x14ac:dyDescent="0.15">
      <c r="A38" s="22"/>
      <c r="B38" s="35"/>
      <c r="C38" s="1150" t="s">
        <v>540</v>
      </c>
      <c r="D38" s="1151"/>
      <c r="E38" s="1152"/>
      <c r="F38" s="36">
        <v>2.38</v>
      </c>
      <c r="G38" s="37">
        <v>2.06</v>
      </c>
      <c r="H38" s="37">
        <v>1.78</v>
      </c>
      <c r="I38" s="37">
        <v>1.39</v>
      </c>
      <c r="J38" s="38">
        <v>2.23</v>
      </c>
      <c r="K38" s="22"/>
      <c r="L38" s="22"/>
      <c r="M38" s="22"/>
      <c r="N38" s="22"/>
      <c r="O38" s="22"/>
      <c r="P38" s="22"/>
    </row>
    <row r="39" spans="1:16" ht="39" customHeight="1" x14ac:dyDescent="0.15">
      <c r="A39" s="22"/>
      <c r="B39" s="35"/>
      <c r="C39" s="1150" t="s">
        <v>541</v>
      </c>
      <c r="D39" s="1151"/>
      <c r="E39" s="1152"/>
      <c r="F39" s="36">
        <v>0.95</v>
      </c>
      <c r="G39" s="37">
        <v>1.93</v>
      </c>
      <c r="H39" s="37">
        <v>2.42</v>
      </c>
      <c r="I39" s="37">
        <v>2.48</v>
      </c>
      <c r="J39" s="38">
        <v>1.52</v>
      </c>
      <c r="K39" s="22"/>
      <c r="L39" s="22"/>
      <c r="M39" s="22"/>
      <c r="N39" s="22"/>
      <c r="O39" s="22"/>
      <c r="P39" s="22"/>
    </row>
    <row r="40" spans="1:16" ht="39" customHeight="1" x14ac:dyDescent="0.15">
      <c r="A40" s="22"/>
      <c r="B40" s="35"/>
      <c r="C40" s="1150" t="s">
        <v>542</v>
      </c>
      <c r="D40" s="1151"/>
      <c r="E40" s="1152"/>
      <c r="F40" s="36">
        <v>0.44</v>
      </c>
      <c r="G40" s="37">
        <v>0.44</v>
      </c>
      <c r="H40" s="37">
        <v>0.48</v>
      </c>
      <c r="I40" s="37">
        <v>0.51</v>
      </c>
      <c r="J40" s="38">
        <v>0.54</v>
      </c>
      <c r="K40" s="22"/>
      <c r="L40" s="22"/>
      <c r="M40" s="22"/>
      <c r="N40" s="22"/>
      <c r="O40" s="22"/>
      <c r="P40" s="22"/>
    </row>
    <row r="41" spans="1:16" ht="39" customHeight="1" x14ac:dyDescent="0.15">
      <c r="A41" s="22"/>
      <c r="B41" s="35"/>
      <c r="C41" s="1150" t="s">
        <v>543</v>
      </c>
      <c r="D41" s="1151"/>
      <c r="E41" s="1152"/>
      <c r="F41" s="36">
        <v>0.27</v>
      </c>
      <c r="G41" s="37">
        <v>0.31</v>
      </c>
      <c r="H41" s="37">
        <v>0.39</v>
      </c>
      <c r="I41" s="37">
        <v>0.45</v>
      </c>
      <c r="J41" s="38">
        <v>0.46</v>
      </c>
      <c r="K41" s="22"/>
      <c r="L41" s="22"/>
      <c r="M41" s="22"/>
      <c r="N41" s="22"/>
      <c r="O41" s="22"/>
      <c r="P41" s="22"/>
    </row>
    <row r="42" spans="1:16" ht="39" customHeight="1" x14ac:dyDescent="0.15">
      <c r="A42" s="22"/>
      <c r="B42" s="39"/>
      <c r="C42" s="1150" t="s">
        <v>544</v>
      </c>
      <c r="D42" s="1151"/>
      <c r="E42" s="1152"/>
      <c r="F42" s="36" t="s">
        <v>488</v>
      </c>
      <c r="G42" s="37" t="s">
        <v>488</v>
      </c>
      <c r="H42" s="37" t="s">
        <v>488</v>
      </c>
      <c r="I42" s="37" t="s">
        <v>488</v>
      </c>
      <c r="J42" s="38" t="s">
        <v>488</v>
      </c>
      <c r="K42" s="22"/>
      <c r="L42" s="22"/>
      <c r="M42" s="22"/>
      <c r="N42" s="22"/>
      <c r="O42" s="22"/>
      <c r="P42" s="22"/>
    </row>
    <row r="43" spans="1:16" ht="39" customHeight="1" thickBot="1" x14ac:dyDescent="0.2">
      <c r="A43" s="22"/>
      <c r="B43" s="40"/>
      <c r="C43" s="1153" t="s">
        <v>545</v>
      </c>
      <c r="D43" s="1154"/>
      <c r="E43" s="1155"/>
      <c r="F43" s="41">
        <v>0.09</v>
      </c>
      <c r="G43" s="42">
        <v>0.09</v>
      </c>
      <c r="H43" s="42">
        <v>0.13</v>
      </c>
      <c r="I43" s="42">
        <v>0.12</v>
      </c>
      <c r="J43" s="43">
        <v>0.16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v9tugxXywstno1PD/FhOuSkH6bQ4FhQX6RK3oOfXyIcQ/KRLJskTxkrTjWc5YFdjpNgO4pVywHVHjXC9EMjJw==" saltValue="BPp7q4vRxyD+0DjnKAfodA==" spinCount="100000" sheet="1" objects="1" scenarios="1"/>
  <customSheetViews>
    <customSheetView guid="{00E62D30-C5CA-4297-A0A5-4139C7A87740}" showGridLines="0" fitToPage="1" hiddenRows="1" hiddenColumns="1" topLeftCell="A19">
      <pageMargins left="0" right="0" top="0.19685039370078741" bottom="0" header="0" footer="0"/>
      <printOptions horizontalCentered="1"/>
      <pageSetup paperSize="9" scale="62" orientation="landscape" horizontalDpi="300" verticalDpi="300" r:id="rId1"/>
      <headerFooter alignWithMargins="0">
        <oddFooter>&amp;C&amp;P/&amp;N</oddFooter>
      </headerFooter>
    </customSheetView>
    <customSheetView guid="{152F831C-9B7C-474A-821D-6ABBED4BC25D}" showGridLines="0" fitToPage="1" hiddenRows="1" hiddenColumns="1" topLeftCell="A19">
      <pageMargins left="0" right="0" top="0.19685039370078741" bottom="0" header="0" footer="0"/>
      <printOptions horizontalCentered="1"/>
      <pageSetup paperSize="9" scale="62" orientation="landscape" horizontalDpi="300" verticalDpi="300" r:id="rId2"/>
      <headerFooter alignWithMargins="0">
        <oddFooter>&amp;C&amp;P/&amp;N</oddFooter>
      </headerFooter>
    </customSheetView>
  </customSheetViews>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3"/>
  <headerFooter alignWithMargins="0">
    <oddFooter>&amp;C&amp;P/&amp;N</oddFoot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U64"/>
  <sheetViews>
    <sheetView showGridLines="0" topLeftCell="A46" zoomScale="115" zoomScaleNormal="115" zoomScaleSheetLayoutView="55" workbookViewId="0">
      <selection activeCell="O61" sqref="O6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81" t="s">
        <v>9</v>
      </c>
      <c r="C45" s="1182"/>
      <c r="D45" s="58"/>
      <c r="E45" s="1187" t="s">
        <v>10</v>
      </c>
      <c r="F45" s="1187"/>
      <c r="G45" s="1187"/>
      <c r="H45" s="1187"/>
      <c r="I45" s="1187"/>
      <c r="J45" s="1188"/>
      <c r="K45" s="59">
        <v>3758</v>
      </c>
      <c r="L45" s="60">
        <v>3826</v>
      </c>
      <c r="M45" s="60">
        <v>3902</v>
      </c>
      <c r="N45" s="60">
        <v>3962</v>
      </c>
      <c r="O45" s="61">
        <v>3899</v>
      </c>
      <c r="P45" s="48"/>
      <c r="Q45" s="48"/>
      <c r="R45" s="48"/>
      <c r="S45" s="48"/>
      <c r="T45" s="48"/>
      <c r="U45" s="48"/>
    </row>
    <row r="46" spans="1:21" ht="30.75" customHeight="1" x14ac:dyDescent="0.15">
      <c r="A46" s="48"/>
      <c r="B46" s="1183"/>
      <c r="C46" s="1184"/>
      <c r="D46" s="62"/>
      <c r="E46" s="1160" t="s">
        <v>11</v>
      </c>
      <c r="F46" s="1160"/>
      <c r="G46" s="1160"/>
      <c r="H46" s="1160"/>
      <c r="I46" s="1160"/>
      <c r="J46" s="1161"/>
      <c r="K46" s="63" t="s">
        <v>488</v>
      </c>
      <c r="L46" s="64" t="s">
        <v>488</v>
      </c>
      <c r="M46" s="64" t="s">
        <v>488</v>
      </c>
      <c r="N46" s="64" t="s">
        <v>488</v>
      </c>
      <c r="O46" s="65" t="s">
        <v>488</v>
      </c>
      <c r="P46" s="48"/>
      <c r="Q46" s="48"/>
      <c r="R46" s="48"/>
      <c r="S46" s="48"/>
      <c r="T46" s="48"/>
      <c r="U46" s="48"/>
    </row>
    <row r="47" spans="1:21" ht="30.75" customHeight="1" x14ac:dyDescent="0.15">
      <c r="A47" s="48"/>
      <c r="B47" s="1183"/>
      <c r="C47" s="1184"/>
      <c r="D47" s="62"/>
      <c r="E47" s="1160" t="s">
        <v>12</v>
      </c>
      <c r="F47" s="1160"/>
      <c r="G47" s="1160"/>
      <c r="H47" s="1160"/>
      <c r="I47" s="1160"/>
      <c r="J47" s="1161"/>
      <c r="K47" s="63" t="s">
        <v>488</v>
      </c>
      <c r="L47" s="64" t="s">
        <v>488</v>
      </c>
      <c r="M47" s="64" t="s">
        <v>488</v>
      </c>
      <c r="N47" s="64" t="s">
        <v>488</v>
      </c>
      <c r="O47" s="65" t="s">
        <v>488</v>
      </c>
      <c r="P47" s="48"/>
      <c r="Q47" s="48"/>
      <c r="R47" s="48"/>
      <c r="S47" s="48"/>
      <c r="T47" s="48"/>
      <c r="U47" s="48"/>
    </row>
    <row r="48" spans="1:21" ht="30.75" customHeight="1" x14ac:dyDescent="0.15">
      <c r="A48" s="48"/>
      <c r="B48" s="1183"/>
      <c r="C48" s="1184"/>
      <c r="D48" s="62"/>
      <c r="E48" s="1160" t="s">
        <v>13</v>
      </c>
      <c r="F48" s="1160"/>
      <c r="G48" s="1160"/>
      <c r="H48" s="1160"/>
      <c r="I48" s="1160"/>
      <c r="J48" s="1161"/>
      <c r="K48" s="63">
        <v>2338</v>
      </c>
      <c r="L48" s="64">
        <v>2047</v>
      </c>
      <c r="M48" s="64">
        <v>2005</v>
      </c>
      <c r="N48" s="64">
        <v>1895</v>
      </c>
      <c r="O48" s="65">
        <v>1857</v>
      </c>
      <c r="P48" s="48"/>
      <c r="Q48" s="48"/>
      <c r="R48" s="48"/>
      <c r="S48" s="48"/>
      <c r="T48" s="48"/>
      <c r="U48" s="48"/>
    </row>
    <row r="49" spans="1:21" ht="30.75" customHeight="1" x14ac:dyDescent="0.15">
      <c r="A49" s="48"/>
      <c r="B49" s="1183"/>
      <c r="C49" s="1184"/>
      <c r="D49" s="62"/>
      <c r="E49" s="1160" t="s">
        <v>14</v>
      </c>
      <c r="F49" s="1160"/>
      <c r="G49" s="1160"/>
      <c r="H49" s="1160"/>
      <c r="I49" s="1160"/>
      <c r="J49" s="1161"/>
      <c r="K49" s="63" t="s">
        <v>488</v>
      </c>
      <c r="L49" s="64" t="s">
        <v>488</v>
      </c>
      <c r="M49" s="64" t="s">
        <v>488</v>
      </c>
      <c r="N49" s="64" t="s">
        <v>488</v>
      </c>
      <c r="O49" s="65" t="s">
        <v>488</v>
      </c>
      <c r="P49" s="48"/>
      <c r="Q49" s="48"/>
      <c r="R49" s="48"/>
      <c r="S49" s="48"/>
      <c r="T49" s="48"/>
      <c r="U49" s="48"/>
    </row>
    <row r="50" spans="1:21" ht="30.75" customHeight="1" x14ac:dyDescent="0.15">
      <c r="A50" s="48"/>
      <c r="B50" s="1183"/>
      <c r="C50" s="1184"/>
      <c r="D50" s="62"/>
      <c r="E50" s="1160" t="s">
        <v>15</v>
      </c>
      <c r="F50" s="1160"/>
      <c r="G50" s="1160"/>
      <c r="H50" s="1160"/>
      <c r="I50" s="1160"/>
      <c r="J50" s="1161"/>
      <c r="K50" s="63">
        <v>0</v>
      </c>
      <c r="L50" s="64">
        <v>0</v>
      </c>
      <c r="M50" s="64">
        <v>0</v>
      </c>
      <c r="N50" s="64">
        <v>0</v>
      </c>
      <c r="O50" s="65">
        <v>0</v>
      </c>
      <c r="P50" s="48"/>
      <c r="Q50" s="48"/>
      <c r="R50" s="48"/>
      <c r="S50" s="48"/>
      <c r="T50" s="48"/>
      <c r="U50" s="48"/>
    </row>
    <row r="51" spans="1:21" ht="30.75" customHeight="1" x14ac:dyDescent="0.15">
      <c r="A51" s="48"/>
      <c r="B51" s="1185"/>
      <c r="C51" s="1186"/>
      <c r="D51" s="66"/>
      <c r="E51" s="1160" t="s">
        <v>16</v>
      </c>
      <c r="F51" s="1160"/>
      <c r="G51" s="1160"/>
      <c r="H51" s="1160"/>
      <c r="I51" s="1160"/>
      <c r="J51" s="1161"/>
      <c r="K51" s="63" t="s">
        <v>488</v>
      </c>
      <c r="L51" s="64" t="s">
        <v>488</v>
      </c>
      <c r="M51" s="64" t="s">
        <v>488</v>
      </c>
      <c r="N51" s="64" t="s">
        <v>488</v>
      </c>
      <c r="O51" s="65" t="s">
        <v>488</v>
      </c>
      <c r="P51" s="48"/>
      <c r="Q51" s="48"/>
      <c r="R51" s="48"/>
      <c r="S51" s="48"/>
      <c r="T51" s="48"/>
      <c r="U51" s="48"/>
    </row>
    <row r="52" spans="1:21" ht="30.75" customHeight="1" x14ac:dyDescent="0.15">
      <c r="A52" s="48"/>
      <c r="B52" s="1158" t="s">
        <v>17</v>
      </c>
      <c r="C52" s="1159"/>
      <c r="D52" s="66"/>
      <c r="E52" s="1160" t="s">
        <v>18</v>
      </c>
      <c r="F52" s="1160"/>
      <c r="G52" s="1160"/>
      <c r="H52" s="1160"/>
      <c r="I52" s="1160"/>
      <c r="J52" s="1161"/>
      <c r="K52" s="63">
        <v>4795</v>
      </c>
      <c r="L52" s="64">
        <v>4594</v>
      </c>
      <c r="M52" s="64">
        <v>4422</v>
      </c>
      <c r="N52" s="64">
        <v>4433</v>
      </c>
      <c r="O52" s="65">
        <v>4327</v>
      </c>
      <c r="P52" s="48"/>
      <c r="Q52" s="48"/>
      <c r="R52" s="48"/>
      <c r="S52" s="48"/>
      <c r="T52" s="48"/>
      <c r="U52" s="48"/>
    </row>
    <row r="53" spans="1:21" ht="30.75" customHeight="1" thickBot="1" x14ac:dyDescent="0.2">
      <c r="A53" s="48"/>
      <c r="B53" s="1162" t="s">
        <v>19</v>
      </c>
      <c r="C53" s="1163"/>
      <c r="D53" s="67"/>
      <c r="E53" s="1164" t="s">
        <v>20</v>
      </c>
      <c r="F53" s="1164"/>
      <c r="G53" s="1164"/>
      <c r="H53" s="1164"/>
      <c r="I53" s="1164"/>
      <c r="J53" s="1165"/>
      <c r="K53" s="68">
        <v>1301</v>
      </c>
      <c r="L53" s="69">
        <v>1279</v>
      </c>
      <c r="M53" s="69">
        <v>1485</v>
      </c>
      <c r="N53" s="69">
        <v>1424</v>
      </c>
      <c r="O53" s="70">
        <v>1429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66" t="s">
        <v>24</v>
      </c>
      <c r="C58" s="1167"/>
      <c r="D58" s="1172" t="s">
        <v>25</v>
      </c>
      <c r="E58" s="1173"/>
      <c r="F58" s="1173"/>
      <c r="G58" s="1173"/>
      <c r="H58" s="1173"/>
      <c r="I58" s="1173"/>
      <c r="J58" s="1174"/>
      <c r="K58" s="83" t="s">
        <v>558</v>
      </c>
      <c r="L58" s="84" t="s">
        <v>558</v>
      </c>
      <c r="M58" s="84" t="s">
        <v>558</v>
      </c>
      <c r="N58" s="84" t="s">
        <v>558</v>
      </c>
      <c r="O58" s="85" t="s">
        <v>558</v>
      </c>
    </row>
    <row r="59" spans="1:21" ht="31.5" customHeight="1" x14ac:dyDescent="0.15">
      <c r="B59" s="1168"/>
      <c r="C59" s="1169"/>
      <c r="D59" s="1175" t="s">
        <v>26</v>
      </c>
      <c r="E59" s="1176"/>
      <c r="F59" s="1176"/>
      <c r="G59" s="1176"/>
      <c r="H59" s="1176"/>
      <c r="I59" s="1176"/>
      <c r="J59" s="1177"/>
      <c r="K59" s="86" t="s">
        <v>558</v>
      </c>
      <c r="L59" s="87" t="s">
        <v>558</v>
      </c>
      <c r="M59" s="87" t="s">
        <v>558</v>
      </c>
      <c r="N59" s="87" t="s">
        <v>558</v>
      </c>
      <c r="O59" s="88" t="s">
        <v>558</v>
      </c>
    </row>
    <row r="60" spans="1:21" ht="31.5" customHeight="1" thickBot="1" x14ac:dyDescent="0.2">
      <c r="B60" s="1170"/>
      <c r="C60" s="1171"/>
      <c r="D60" s="1178" t="s">
        <v>27</v>
      </c>
      <c r="E60" s="1179"/>
      <c r="F60" s="1179"/>
      <c r="G60" s="1179"/>
      <c r="H60" s="1179"/>
      <c r="I60" s="1179"/>
      <c r="J60" s="1180"/>
      <c r="K60" s="89" t="s">
        <v>558</v>
      </c>
      <c r="L60" s="90" t="s">
        <v>558</v>
      </c>
      <c r="M60" s="90" t="s">
        <v>558</v>
      </c>
      <c r="N60" s="90" t="s">
        <v>558</v>
      </c>
      <c r="O60" s="91" t="s">
        <v>558</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9FrbEnb4L/k19xZQ+eu12bbx+6aUUlHDtwwQKVtGT1xI1MITshmmiaS+rdW4fF+KgGJIQxJhl5GOMMa6Dn8ohg==" saltValue="jJ1Lco1yko2cl6FvLYBmc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1:M55"/>
  <sheetViews>
    <sheetView showGridLines="0" topLeftCell="C31" zoomScaleNormal="100" zoomScaleSheetLayoutView="100" workbookViewId="0">
      <selection activeCell="P39" sqref="P39"/>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01" t="s">
        <v>30</v>
      </c>
      <c r="C41" s="1202"/>
      <c r="D41" s="105"/>
      <c r="E41" s="1203" t="s">
        <v>31</v>
      </c>
      <c r="F41" s="1203"/>
      <c r="G41" s="1203"/>
      <c r="H41" s="1204"/>
      <c r="I41" s="338">
        <v>34269</v>
      </c>
      <c r="J41" s="339">
        <v>34000</v>
      </c>
      <c r="K41" s="339">
        <v>33770</v>
      </c>
      <c r="L41" s="339">
        <v>33974</v>
      </c>
      <c r="M41" s="340">
        <v>33445</v>
      </c>
    </row>
    <row r="42" spans="2:13" ht="27.75" customHeight="1" x14ac:dyDescent="0.15">
      <c r="B42" s="1191"/>
      <c r="C42" s="1192"/>
      <c r="D42" s="106"/>
      <c r="E42" s="1195" t="s">
        <v>32</v>
      </c>
      <c r="F42" s="1195"/>
      <c r="G42" s="1195"/>
      <c r="H42" s="1196"/>
      <c r="I42" s="341">
        <v>828</v>
      </c>
      <c r="J42" s="342">
        <v>697</v>
      </c>
      <c r="K42" s="342">
        <v>583</v>
      </c>
      <c r="L42" s="342" t="s">
        <v>488</v>
      </c>
      <c r="M42" s="343" t="s">
        <v>488</v>
      </c>
    </row>
    <row r="43" spans="2:13" ht="27.75" customHeight="1" x14ac:dyDescent="0.15">
      <c r="B43" s="1191"/>
      <c r="C43" s="1192"/>
      <c r="D43" s="106"/>
      <c r="E43" s="1195" t="s">
        <v>33</v>
      </c>
      <c r="F43" s="1195"/>
      <c r="G43" s="1195"/>
      <c r="H43" s="1196"/>
      <c r="I43" s="341">
        <v>18815</v>
      </c>
      <c r="J43" s="342">
        <v>16382</v>
      </c>
      <c r="K43" s="342">
        <v>15408</v>
      </c>
      <c r="L43" s="342">
        <v>14894</v>
      </c>
      <c r="M43" s="343">
        <v>15808</v>
      </c>
    </row>
    <row r="44" spans="2:13" ht="27.75" customHeight="1" x14ac:dyDescent="0.15">
      <c r="B44" s="1191"/>
      <c r="C44" s="1192"/>
      <c r="D44" s="106"/>
      <c r="E44" s="1195" t="s">
        <v>34</v>
      </c>
      <c r="F44" s="1195"/>
      <c r="G44" s="1195"/>
      <c r="H44" s="1196"/>
      <c r="I44" s="341" t="s">
        <v>488</v>
      </c>
      <c r="J44" s="342" t="s">
        <v>488</v>
      </c>
      <c r="K44" s="342" t="s">
        <v>488</v>
      </c>
      <c r="L44" s="342" t="s">
        <v>488</v>
      </c>
      <c r="M44" s="343" t="s">
        <v>488</v>
      </c>
    </row>
    <row r="45" spans="2:13" ht="27.75" customHeight="1" x14ac:dyDescent="0.15">
      <c r="B45" s="1191"/>
      <c r="C45" s="1192"/>
      <c r="D45" s="106"/>
      <c r="E45" s="1195" t="s">
        <v>35</v>
      </c>
      <c r="F45" s="1195"/>
      <c r="G45" s="1195"/>
      <c r="H45" s="1196"/>
      <c r="I45" s="341">
        <v>5714</v>
      </c>
      <c r="J45" s="342">
        <v>5708</v>
      </c>
      <c r="K45" s="342">
        <v>5684</v>
      </c>
      <c r="L45" s="342">
        <v>5823</v>
      </c>
      <c r="M45" s="343">
        <v>5515</v>
      </c>
    </row>
    <row r="46" spans="2:13" ht="27.75" customHeight="1" x14ac:dyDescent="0.15">
      <c r="B46" s="1191"/>
      <c r="C46" s="1192"/>
      <c r="D46" s="107"/>
      <c r="E46" s="1195" t="s">
        <v>36</v>
      </c>
      <c r="F46" s="1195"/>
      <c r="G46" s="1195"/>
      <c r="H46" s="1196"/>
      <c r="I46" s="341" t="s">
        <v>488</v>
      </c>
      <c r="J46" s="342">
        <v>2</v>
      </c>
      <c r="K46" s="342">
        <v>43</v>
      </c>
      <c r="L46" s="342" t="s">
        <v>488</v>
      </c>
      <c r="M46" s="343" t="s">
        <v>488</v>
      </c>
    </row>
    <row r="47" spans="2:13" ht="27.75" customHeight="1" x14ac:dyDescent="0.15">
      <c r="B47" s="1191"/>
      <c r="C47" s="1192"/>
      <c r="D47" s="108"/>
      <c r="E47" s="1205" t="s">
        <v>37</v>
      </c>
      <c r="F47" s="1206"/>
      <c r="G47" s="1206"/>
      <c r="H47" s="1207"/>
      <c r="I47" s="341" t="s">
        <v>488</v>
      </c>
      <c r="J47" s="342" t="s">
        <v>488</v>
      </c>
      <c r="K47" s="342" t="s">
        <v>488</v>
      </c>
      <c r="L47" s="342" t="s">
        <v>488</v>
      </c>
      <c r="M47" s="343" t="s">
        <v>488</v>
      </c>
    </row>
    <row r="48" spans="2:13" ht="27.75" customHeight="1" x14ac:dyDescent="0.15">
      <c r="B48" s="1191"/>
      <c r="C48" s="1192"/>
      <c r="D48" s="106"/>
      <c r="E48" s="1195" t="s">
        <v>38</v>
      </c>
      <c r="F48" s="1195"/>
      <c r="G48" s="1195"/>
      <c r="H48" s="1196"/>
      <c r="I48" s="341" t="s">
        <v>488</v>
      </c>
      <c r="J48" s="342" t="s">
        <v>488</v>
      </c>
      <c r="K48" s="342" t="s">
        <v>488</v>
      </c>
      <c r="L48" s="342" t="s">
        <v>488</v>
      </c>
      <c r="M48" s="343" t="s">
        <v>488</v>
      </c>
    </row>
    <row r="49" spans="2:13" ht="27.75" customHeight="1" x14ac:dyDescent="0.15">
      <c r="B49" s="1193"/>
      <c r="C49" s="1194"/>
      <c r="D49" s="106"/>
      <c r="E49" s="1195" t="s">
        <v>39</v>
      </c>
      <c r="F49" s="1195"/>
      <c r="G49" s="1195"/>
      <c r="H49" s="1196"/>
      <c r="I49" s="341" t="s">
        <v>488</v>
      </c>
      <c r="J49" s="342" t="s">
        <v>488</v>
      </c>
      <c r="K49" s="342" t="s">
        <v>488</v>
      </c>
      <c r="L49" s="342" t="s">
        <v>488</v>
      </c>
      <c r="M49" s="343" t="s">
        <v>488</v>
      </c>
    </row>
    <row r="50" spans="2:13" ht="27.75" customHeight="1" x14ac:dyDescent="0.15">
      <c r="B50" s="1189" t="s">
        <v>40</v>
      </c>
      <c r="C50" s="1190"/>
      <c r="D50" s="109"/>
      <c r="E50" s="1195" t="s">
        <v>41</v>
      </c>
      <c r="F50" s="1195"/>
      <c r="G50" s="1195"/>
      <c r="H50" s="1196"/>
      <c r="I50" s="341">
        <v>15374</v>
      </c>
      <c r="J50" s="342">
        <v>16897</v>
      </c>
      <c r="K50" s="342">
        <v>18423</v>
      </c>
      <c r="L50" s="342">
        <v>18919</v>
      </c>
      <c r="M50" s="343">
        <v>18664</v>
      </c>
    </row>
    <row r="51" spans="2:13" ht="27.75" customHeight="1" x14ac:dyDescent="0.15">
      <c r="B51" s="1191"/>
      <c r="C51" s="1192"/>
      <c r="D51" s="106"/>
      <c r="E51" s="1195" t="s">
        <v>42</v>
      </c>
      <c r="F51" s="1195"/>
      <c r="G51" s="1195"/>
      <c r="H51" s="1196"/>
      <c r="I51" s="341">
        <v>4631</v>
      </c>
      <c r="J51" s="342">
        <v>5171</v>
      </c>
      <c r="K51" s="342">
        <v>4871</v>
      </c>
      <c r="L51" s="342">
        <v>5024</v>
      </c>
      <c r="M51" s="343">
        <v>4576</v>
      </c>
    </row>
    <row r="52" spans="2:13" ht="27.75" customHeight="1" x14ac:dyDescent="0.15">
      <c r="B52" s="1193"/>
      <c r="C52" s="1194"/>
      <c r="D52" s="106"/>
      <c r="E52" s="1195" t="s">
        <v>43</v>
      </c>
      <c r="F52" s="1195"/>
      <c r="G52" s="1195"/>
      <c r="H52" s="1196"/>
      <c r="I52" s="341">
        <v>40623</v>
      </c>
      <c r="J52" s="342">
        <v>39537</v>
      </c>
      <c r="K52" s="342">
        <v>38811</v>
      </c>
      <c r="L52" s="342">
        <v>37742</v>
      </c>
      <c r="M52" s="343">
        <v>36128</v>
      </c>
    </row>
    <row r="53" spans="2:13" ht="27.75" customHeight="1" thickBot="1" x14ac:dyDescent="0.2">
      <c r="B53" s="1197" t="s">
        <v>19</v>
      </c>
      <c r="C53" s="1198"/>
      <c r="D53" s="110"/>
      <c r="E53" s="1199" t="s">
        <v>44</v>
      </c>
      <c r="F53" s="1199"/>
      <c r="G53" s="1199"/>
      <c r="H53" s="1200"/>
      <c r="I53" s="344">
        <v>-1003</v>
      </c>
      <c r="J53" s="345">
        <v>-4816</v>
      </c>
      <c r="K53" s="345">
        <v>-6617</v>
      </c>
      <c r="L53" s="345">
        <v>-6994</v>
      </c>
      <c r="M53" s="346">
        <v>-4600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kp69bIVvOTW143HMU+QSR70IHKhTlqg549WgXwf2y/nXzMHXFIoNvkp/hjgazc6PEczc//55aIwvYEqNnjma3Q==" saltValue="9H+lYkGkgxzAPpN+9I8qL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B1:W64"/>
  <sheetViews>
    <sheetView showGridLines="0" zoomScale="70" zoomScaleNormal="70" zoomScaleSheetLayoutView="100" workbookViewId="0">
      <selection activeCell="H55" sqref="H55:H5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16" t="s">
        <v>46</v>
      </c>
      <c r="D55" s="1216"/>
      <c r="E55" s="1217"/>
      <c r="F55" s="347">
        <v>6669</v>
      </c>
      <c r="G55" s="347">
        <v>6486</v>
      </c>
      <c r="H55" s="348">
        <v>6231</v>
      </c>
    </row>
    <row r="56" spans="2:8" ht="52.5" customHeight="1" x14ac:dyDescent="0.15">
      <c r="B56" s="122"/>
      <c r="C56" s="1218" t="s">
        <v>47</v>
      </c>
      <c r="D56" s="1218"/>
      <c r="E56" s="1219"/>
      <c r="F56" s="349">
        <v>1173</v>
      </c>
      <c r="G56" s="349">
        <v>1775</v>
      </c>
      <c r="H56" s="350">
        <v>1877</v>
      </c>
    </row>
    <row r="57" spans="2:8" ht="53.25" customHeight="1" x14ac:dyDescent="0.15">
      <c r="B57" s="122"/>
      <c r="C57" s="1220" t="s">
        <v>48</v>
      </c>
      <c r="D57" s="1220"/>
      <c r="E57" s="1221"/>
      <c r="F57" s="351">
        <v>12805</v>
      </c>
      <c r="G57" s="351">
        <v>12653</v>
      </c>
      <c r="H57" s="352">
        <v>12551</v>
      </c>
    </row>
    <row r="58" spans="2:8" ht="45.75" customHeight="1" x14ac:dyDescent="0.15">
      <c r="B58" s="123"/>
      <c r="C58" s="1208" t="s">
        <v>551</v>
      </c>
      <c r="D58" s="1209"/>
      <c r="E58" s="1210"/>
      <c r="F58" s="353">
        <v>4028</v>
      </c>
      <c r="G58" s="353">
        <v>4028</v>
      </c>
      <c r="H58" s="354">
        <v>4031</v>
      </c>
    </row>
    <row r="59" spans="2:8" ht="45.75" customHeight="1" x14ac:dyDescent="0.15">
      <c r="B59" s="123"/>
      <c r="C59" s="1208" t="s">
        <v>552</v>
      </c>
      <c r="D59" s="1209"/>
      <c r="E59" s="1210"/>
      <c r="F59" s="353">
        <v>3493</v>
      </c>
      <c r="G59" s="353">
        <v>3218</v>
      </c>
      <c r="H59" s="354">
        <v>3096</v>
      </c>
    </row>
    <row r="60" spans="2:8" ht="45.75" customHeight="1" x14ac:dyDescent="0.15">
      <c r="B60" s="123"/>
      <c r="C60" s="1208" t="s">
        <v>553</v>
      </c>
      <c r="D60" s="1209"/>
      <c r="E60" s="1210"/>
      <c r="F60" s="353">
        <v>2481</v>
      </c>
      <c r="G60" s="353">
        <v>2403</v>
      </c>
      <c r="H60" s="354">
        <v>2328</v>
      </c>
    </row>
    <row r="61" spans="2:8" ht="45.75" customHeight="1" x14ac:dyDescent="0.15">
      <c r="B61" s="123"/>
      <c r="C61" s="1208" t="s">
        <v>554</v>
      </c>
      <c r="D61" s="1209"/>
      <c r="E61" s="1210"/>
      <c r="F61" s="353">
        <v>1806</v>
      </c>
      <c r="G61" s="353">
        <v>2007</v>
      </c>
      <c r="H61" s="354">
        <v>2010</v>
      </c>
    </row>
    <row r="62" spans="2:8" ht="45.75" customHeight="1" thickBot="1" x14ac:dyDescent="0.2">
      <c r="B62" s="124"/>
      <c r="C62" s="1211" t="s">
        <v>555</v>
      </c>
      <c r="D62" s="1212"/>
      <c r="E62" s="1213"/>
      <c r="F62" s="355">
        <v>579</v>
      </c>
      <c r="G62" s="355">
        <v>580</v>
      </c>
      <c r="H62" s="356">
        <v>587</v>
      </c>
    </row>
    <row r="63" spans="2:8" ht="52.5" customHeight="1" thickBot="1" x14ac:dyDescent="0.2">
      <c r="B63" s="125"/>
      <c r="C63" s="1214" t="s">
        <v>49</v>
      </c>
      <c r="D63" s="1214"/>
      <c r="E63" s="1215"/>
      <c r="F63" s="357">
        <v>20648</v>
      </c>
      <c r="G63" s="357">
        <v>20914</v>
      </c>
      <c r="H63" s="358">
        <v>20660</v>
      </c>
    </row>
    <row r="64" spans="2:8" x14ac:dyDescent="0.15"/>
  </sheetData>
  <sheetProtection algorithmName="SHA-512" hashValue="XFJU5eEDmr8KdKhEi4xqF5hQ0g8wY1JpPXkLcRcFi9L1FL2pr6AePpVECOKdBSBANSp8TrcLyQR0qieMJfAxYA==" saltValue="RWiHiJead6a8jqOO9pK0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election activeCell="CS12" sqref="CS12"/>
    </sheetView>
  </sheetViews>
  <sheetFormatPr defaultColWidth="0" defaultRowHeight="0" customHeight="1" zeroHeight="1" x14ac:dyDescent="0.15"/>
  <cols>
    <col min="1" max="1" width="6.375" style="1222" customWidth="1"/>
    <col min="2" max="107" width="2.5" style="1222" customWidth="1"/>
    <col min="108" max="108" width="6.125" style="1224" customWidth="1"/>
    <col min="109" max="109" width="5.875" style="1223" customWidth="1"/>
    <col min="110" max="16384" width="8.625" style="1222" hidden="1"/>
  </cols>
  <sheetData>
    <row r="1" spans="1:109" ht="42.75" customHeight="1" x14ac:dyDescent="0.15">
      <c r="A1" s="1288"/>
      <c r="B1" s="1287"/>
      <c r="DD1" s="1222"/>
      <c r="DE1" s="1222"/>
    </row>
    <row r="2" spans="1:109" ht="25.5" customHeight="1" x14ac:dyDescent="0.15">
      <c r="A2" s="1286"/>
      <c r="C2" s="1286"/>
      <c r="O2" s="1286"/>
      <c r="P2" s="1286"/>
      <c r="Q2" s="1286"/>
      <c r="R2" s="1286"/>
      <c r="S2" s="1286"/>
      <c r="T2" s="1286"/>
      <c r="U2" s="1286"/>
      <c r="V2" s="1286"/>
      <c r="W2" s="1286"/>
      <c r="X2" s="1286"/>
      <c r="Y2" s="1286"/>
      <c r="Z2" s="1286"/>
      <c r="AA2" s="1286"/>
      <c r="AB2" s="1286"/>
      <c r="AC2" s="1286"/>
      <c r="AD2" s="1286"/>
      <c r="AE2" s="1286"/>
      <c r="AF2" s="1286"/>
      <c r="AG2" s="1286"/>
      <c r="AH2" s="1286"/>
      <c r="AI2" s="1286"/>
      <c r="AU2" s="1286"/>
      <c r="BG2" s="1286"/>
      <c r="BS2" s="1286"/>
      <c r="CE2" s="1286"/>
      <c r="CQ2" s="1286"/>
      <c r="DD2" s="1222"/>
      <c r="DE2" s="1222"/>
    </row>
    <row r="3" spans="1:109" ht="25.5" customHeight="1" x14ac:dyDescent="0.15">
      <c r="A3" s="1286"/>
      <c r="C3" s="1286"/>
      <c r="O3" s="1286"/>
      <c r="P3" s="1286"/>
      <c r="Q3" s="1286"/>
      <c r="R3" s="1286"/>
      <c r="S3" s="1286"/>
      <c r="T3" s="1286"/>
      <c r="U3" s="1286"/>
      <c r="V3" s="1286"/>
      <c r="W3" s="1286"/>
      <c r="X3" s="1286"/>
      <c r="Y3" s="1286"/>
      <c r="Z3" s="1286"/>
      <c r="AA3" s="1286"/>
      <c r="AB3" s="1286"/>
      <c r="AC3" s="1286"/>
      <c r="AD3" s="1286"/>
      <c r="AE3" s="1286"/>
      <c r="AF3" s="1286"/>
      <c r="AG3" s="1286"/>
      <c r="AH3" s="1286"/>
      <c r="AI3" s="1286"/>
      <c r="AU3" s="1286"/>
      <c r="BG3" s="1286"/>
      <c r="BS3" s="1286"/>
      <c r="CE3" s="1286"/>
      <c r="CQ3" s="1286"/>
      <c r="DD3" s="1222"/>
      <c r="DE3" s="1222"/>
    </row>
    <row r="4" spans="1:109" s="242" customFormat="1" ht="13.5" x14ac:dyDescent="0.15">
      <c r="A4" s="1286"/>
      <c r="B4" s="1286"/>
      <c r="C4" s="1286"/>
      <c r="D4" s="1286"/>
      <c r="E4" s="1286"/>
      <c r="F4" s="1286"/>
      <c r="G4" s="1286"/>
      <c r="H4" s="1286"/>
      <c r="I4" s="1286"/>
      <c r="J4" s="1286"/>
      <c r="K4" s="1286"/>
      <c r="L4" s="1286"/>
      <c r="M4" s="1286"/>
      <c r="N4" s="1286"/>
      <c r="O4" s="1286"/>
      <c r="P4" s="1286"/>
      <c r="Q4" s="1286"/>
      <c r="R4" s="1286"/>
      <c r="S4" s="1286"/>
      <c r="T4" s="1286"/>
      <c r="U4" s="1286"/>
      <c r="V4" s="1286"/>
      <c r="W4" s="1286"/>
      <c r="X4" s="1286"/>
      <c r="Y4" s="1286"/>
      <c r="Z4" s="1286"/>
      <c r="AA4" s="1286"/>
      <c r="AB4" s="1286"/>
      <c r="AC4" s="1286"/>
      <c r="AD4" s="1286"/>
      <c r="AE4" s="1286"/>
      <c r="AF4" s="1286"/>
      <c r="AG4" s="1286"/>
      <c r="AH4" s="1286"/>
      <c r="AI4" s="1286"/>
      <c r="AJ4" s="1286"/>
      <c r="AK4" s="1286"/>
      <c r="AL4" s="1286"/>
      <c r="AM4" s="1286"/>
      <c r="AN4" s="1286"/>
      <c r="AO4" s="1286"/>
      <c r="AP4" s="1286"/>
      <c r="AQ4" s="1286"/>
      <c r="AR4" s="1286"/>
      <c r="AS4" s="1286"/>
      <c r="AT4" s="1286"/>
      <c r="AU4" s="1286"/>
      <c r="AV4" s="1286"/>
      <c r="AW4" s="1286"/>
      <c r="AX4" s="1286"/>
      <c r="AY4" s="1286"/>
      <c r="AZ4" s="1286"/>
      <c r="BA4" s="1286"/>
      <c r="BB4" s="1286"/>
      <c r="BC4" s="1286"/>
      <c r="BD4" s="1286"/>
      <c r="BE4" s="1286"/>
      <c r="BF4" s="1286"/>
      <c r="BG4" s="1286"/>
      <c r="BH4" s="1286"/>
      <c r="BI4" s="1286"/>
      <c r="BJ4" s="1286"/>
      <c r="BK4" s="1286"/>
      <c r="BL4" s="1286"/>
      <c r="BM4" s="1286"/>
      <c r="BN4" s="1286"/>
      <c r="BO4" s="1286"/>
      <c r="BP4" s="1286"/>
      <c r="BQ4" s="1286"/>
      <c r="BR4" s="1286"/>
      <c r="BS4" s="1286"/>
      <c r="BT4" s="1286"/>
      <c r="BU4" s="1286"/>
      <c r="BV4" s="1286"/>
      <c r="BW4" s="1286"/>
      <c r="BX4" s="1286"/>
      <c r="BY4" s="1286"/>
      <c r="BZ4" s="1286"/>
      <c r="CA4" s="1286"/>
      <c r="CB4" s="1286"/>
      <c r="CC4" s="1286"/>
      <c r="CD4" s="1286"/>
      <c r="CE4" s="1286"/>
      <c r="CF4" s="1286"/>
      <c r="CG4" s="1286"/>
      <c r="CH4" s="1286"/>
      <c r="CI4" s="1286"/>
      <c r="CJ4" s="1286"/>
      <c r="CK4" s="1286"/>
      <c r="CL4" s="1286"/>
      <c r="CM4" s="1286"/>
      <c r="CN4" s="1286"/>
      <c r="CO4" s="1286"/>
      <c r="CP4" s="1286"/>
      <c r="CQ4" s="1286"/>
      <c r="CR4" s="1286"/>
      <c r="CS4" s="1286"/>
      <c r="CT4" s="1286"/>
      <c r="CU4" s="1286"/>
      <c r="CV4" s="1286"/>
      <c r="CW4" s="1286"/>
      <c r="CX4" s="1286"/>
      <c r="CY4" s="1286"/>
      <c r="CZ4" s="1286"/>
      <c r="DA4" s="1286"/>
      <c r="DB4" s="1286"/>
      <c r="DC4" s="1286"/>
      <c r="DD4" s="1286"/>
      <c r="DE4" s="1286"/>
    </row>
    <row r="5" spans="1:109" s="242" customFormat="1" ht="13.5" x14ac:dyDescent="0.15">
      <c r="A5" s="1286"/>
      <c r="B5" s="1286"/>
      <c r="C5" s="1286"/>
      <c r="D5" s="1286"/>
      <c r="E5" s="1286"/>
      <c r="F5" s="1286"/>
      <c r="G5" s="1286"/>
      <c r="H5" s="1286"/>
      <c r="I5" s="1286"/>
      <c r="J5" s="1286"/>
      <c r="K5" s="1286"/>
      <c r="L5" s="1286"/>
      <c r="M5" s="1286"/>
      <c r="N5" s="1286"/>
      <c r="O5" s="1286"/>
      <c r="P5" s="1286"/>
      <c r="Q5" s="1286"/>
      <c r="R5" s="1286"/>
      <c r="S5" s="1286"/>
      <c r="T5" s="1286"/>
      <c r="U5" s="1286"/>
      <c r="V5" s="1286"/>
      <c r="W5" s="1286"/>
      <c r="X5" s="1286"/>
      <c r="Y5" s="1286"/>
      <c r="Z5" s="1286"/>
      <c r="AA5" s="1286"/>
      <c r="AB5" s="1286"/>
      <c r="AC5" s="1286"/>
      <c r="AD5" s="1286"/>
      <c r="AE5" s="1286"/>
      <c r="AF5" s="1286"/>
      <c r="AG5" s="1286"/>
      <c r="AH5" s="1286"/>
      <c r="AI5" s="1286"/>
      <c r="AJ5" s="1286"/>
      <c r="AK5" s="1286"/>
      <c r="AL5" s="1286"/>
      <c r="AM5" s="1286"/>
      <c r="AN5" s="1286"/>
      <c r="AO5" s="1286"/>
      <c r="AP5" s="1286"/>
      <c r="AQ5" s="1286"/>
      <c r="AR5" s="1286"/>
      <c r="AS5" s="1286"/>
      <c r="AT5" s="1286"/>
      <c r="AU5" s="1286"/>
      <c r="AV5" s="1286"/>
      <c r="AW5" s="1286"/>
      <c r="AX5" s="1286"/>
      <c r="AY5" s="1286"/>
      <c r="AZ5" s="1286"/>
      <c r="BA5" s="1286"/>
      <c r="BB5" s="1286"/>
      <c r="BC5" s="1286"/>
      <c r="BD5" s="1286"/>
      <c r="BE5" s="1286"/>
      <c r="BF5" s="1286"/>
      <c r="BG5" s="1286"/>
      <c r="BH5" s="1286"/>
      <c r="BI5" s="1286"/>
      <c r="BJ5" s="1286"/>
      <c r="BK5" s="1286"/>
      <c r="BL5" s="1286"/>
      <c r="BM5" s="1286"/>
      <c r="BN5" s="1286"/>
      <c r="BO5" s="1286"/>
      <c r="BP5" s="1286"/>
      <c r="BQ5" s="1286"/>
      <c r="BR5" s="1286"/>
      <c r="BS5" s="1286"/>
      <c r="BT5" s="1286"/>
      <c r="BU5" s="1286"/>
      <c r="BV5" s="1286"/>
      <c r="BW5" s="1286"/>
      <c r="BX5" s="1286"/>
      <c r="BY5" s="1286"/>
      <c r="BZ5" s="1286"/>
      <c r="CA5" s="1286"/>
      <c r="CB5" s="1286"/>
      <c r="CC5" s="1286"/>
      <c r="CD5" s="1286"/>
      <c r="CE5" s="1286"/>
      <c r="CF5" s="1286"/>
      <c r="CG5" s="1286"/>
      <c r="CH5" s="1286"/>
      <c r="CI5" s="1286"/>
      <c r="CJ5" s="1286"/>
      <c r="CK5" s="1286"/>
      <c r="CL5" s="1286"/>
      <c r="CM5" s="1286"/>
      <c r="CN5" s="1286"/>
      <c r="CO5" s="1286"/>
      <c r="CP5" s="1286"/>
      <c r="CQ5" s="1286"/>
      <c r="CR5" s="1286"/>
      <c r="CS5" s="1286"/>
      <c r="CT5" s="1286"/>
      <c r="CU5" s="1286"/>
      <c r="CV5" s="1286"/>
      <c r="CW5" s="1286"/>
      <c r="CX5" s="1286"/>
      <c r="CY5" s="1286"/>
      <c r="CZ5" s="1286"/>
      <c r="DA5" s="1286"/>
      <c r="DB5" s="1286"/>
      <c r="DC5" s="1286"/>
      <c r="DD5" s="1286"/>
      <c r="DE5" s="1286"/>
    </row>
    <row r="6" spans="1:109" s="242" customFormat="1" ht="13.5" x14ac:dyDescent="0.15">
      <c r="A6" s="1286"/>
      <c r="B6" s="1286"/>
      <c r="C6" s="1286"/>
      <c r="D6" s="1286"/>
      <c r="E6" s="1286"/>
      <c r="F6" s="1286"/>
      <c r="G6" s="1286"/>
      <c r="H6" s="1286"/>
      <c r="I6" s="1286"/>
      <c r="J6" s="1286"/>
      <c r="K6" s="1286"/>
      <c r="L6" s="1286"/>
      <c r="M6" s="1286"/>
      <c r="N6" s="1286"/>
      <c r="O6" s="1286"/>
      <c r="P6" s="1286"/>
      <c r="Q6" s="1286"/>
      <c r="R6" s="1286"/>
      <c r="S6" s="1286"/>
      <c r="T6" s="1286"/>
      <c r="U6" s="1286"/>
      <c r="V6" s="1286"/>
      <c r="W6" s="1286"/>
      <c r="X6" s="1286"/>
      <c r="Y6" s="1286"/>
      <c r="Z6" s="1286"/>
      <c r="AA6" s="1286"/>
      <c r="AB6" s="1286"/>
      <c r="AC6" s="1286"/>
      <c r="AD6" s="1286"/>
      <c r="AE6" s="1286"/>
      <c r="AF6" s="1286"/>
      <c r="AG6" s="1286"/>
      <c r="AH6" s="1286"/>
      <c r="AI6" s="1286"/>
      <c r="AJ6" s="1286"/>
      <c r="AK6" s="1286"/>
      <c r="AL6" s="1286"/>
      <c r="AM6" s="1286"/>
      <c r="AN6" s="1286"/>
      <c r="AO6" s="1286"/>
      <c r="AP6" s="1286"/>
      <c r="AQ6" s="1286"/>
      <c r="AR6" s="1286"/>
      <c r="AS6" s="1286"/>
      <c r="AT6" s="1286"/>
      <c r="AU6" s="1286"/>
      <c r="AV6" s="1286"/>
      <c r="AW6" s="1286"/>
      <c r="AX6" s="1286"/>
      <c r="AY6" s="1286"/>
      <c r="AZ6" s="1286"/>
      <c r="BA6" s="1286"/>
      <c r="BB6" s="1286"/>
      <c r="BC6" s="1286"/>
      <c r="BD6" s="1286"/>
      <c r="BE6" s="1286"/>
      <c r="BF6" s="1286"/>
      <c r="BG6" s="1286"/>
      <c r="BH6" s="1286"/>
      <c r="BI6" s="1286"/>
      <c r="BJ6" s="1286"/>
      <c r="BK6" s="1286"/>
      <c r="BL6" s="1286"/>
      <c r="BM6" s="1286"/>
      <c r="BN6" s="1286"/>
      <c r="BO6" s="1286"/>
      <c r="BP6" s="1286"/>
      <c r="BQ6" s="1286"/>
      <c r="BR6" s="1286"/>
      <c r="BS6" s="1286"/>
      <c r="BT6" s="1286"/>
      <c r="BU6" s="1286"/>
      <c r="BV6" s="1286"/>
      <c r="BW6" s="1286"/>
      <c r="BX6" s="1286"/>
      <c r="BY6" s="1286"/>
      <c r="BZ6" s="1286"/>
      <c r="CA6" s="1286"/>
      <c r="CB6" s="1286"/>
      <c r="CC6" s="1286"/>
      <c r="CD6" s="1286"/>
      <c r="CE6" s="1286"/>
      <c r="CF6" s="1286"/>
      <c r="CG6" s="1286"/>
      <c r="CH6" s="1286"/>
      <c r="CI6" s="1286"/>
      <c r="CJ6" s="1286"/>
      <c r="CK6" s="1286"/>
      <c r="CL6" s="1286"/>
      <c r="CM6" s="1286"/>
      <c r="CN6" s="1286"/>
      <c r="CO6" s="1286"/>
      <c r="CP6" s="1286"/>
      <c r="CQ6" s="1286"/>
      <c r="CR6" s="1286"/>
      <c r="CS6" s="1286"/>
      <c r="CT6" s="1286"/>
      <c r="CU6" s="1286"/>
      <c r="CV6" s="1286"/>
      <c r="CW6" s="1286"/>
      <c r="CX6" s="1286"/>
      <c r="CY6" s="1286"/>
      <c r="CZ6" s="1286"/>
      <c r="DA6" s="1286"/>
      <c r="DB6" s="1286"/>
      <c r="DC6" s="1286"/>
      <c r="DD6" s="1286"/>
      <c r="DE6" s="1286"/>
    </row>
    <row r="7" spans="1:109" s="242" customFormat="1" ht="13.5" x14ac:dyDescent="0.15">
      <c r="A7" s="1286"/>
      <c r="B7" s="1286"/>
      <c r="C7" s="1286"/>
      <c r="D7" s="1286"/>
      <c r="E7" s="1286"/>
      <c r="F7" s="1286"/>
      <c r="G7" s="1286"/>
      <c r="H7" s="1286"/>
      <c r="I7" s="1286"/>
      <c r="J7" s="1286"/>
      <c r="K7" s="1286"/>
      <c r="L7" s="1286"/>
      <c r="M7" s="1286"/>
      <c r="N7" s="1286"/>
      <c r="O7" s="1286"/>
      <c r="P7" s="1286"/>
      <c r="Q7" s="1286"/>
      <c r="R7" s="1286"/>
      <c r="S7" s="1286"/>
      <c r="T7" s="1286"/>
      <c r="U7" s="1286"/>
      <c r="V7" s="1286"/>
      <c r="W7" s="1286"/>
      <c r="X7" s="1286"/>
      <c r="Y7" s="1286"/>
      <c r="Z7" s="1286"/>
      <c r="AA7" s="1286"/>
      <c r="AB7" s="1286"/>
      <c r="AC7" s="1286"/>
      <c r="AD7" s="1286"/>
      <c r="AE7" s="1286"/>
      <c r="AF7" s="1286"/>
      <c r="AG7" s="1286"/>
      <c r="AH7" s="1286"/>
      <c r="AI7" s="1286"/>
      <c r="AJ7" s="1286"/>
      <c r="AK7" s="1286"/>
      <c r="AL7" s="1286"/>
      <c r="AM7" s="1286"/>
      <c r="AN7" s="1286"/>
      <c r="AO7" s="1286"/>
      <c r="AP7" s="1286"/>
      <c r="AQ7" s="1286"/>
      <c r="AR7" s="1286"/>
      <c r="AS7" s="1286"/>
      <c r="AT7" s="1286"/>
      <c r="AU7" s="1286"/>
      <c r="AV7" s="1286"/>
      <c r="AW7" s="1286"/>
      <c r="AX7" s="1286"/>
      <c r="AY7" s="1286"/>
      <c r="AZ7" s="1286"/>
      <c r="BA7" s="1286"/>
      <c r="BB7" s="1286"/>
      <c r="BC7" s="1286"/>
      <c r="BD7" s="1286"/>
      <c r="BE7" s="1286"/>
      <c r="BF7" s="1286"/>
      <c r="BG7" s="1286"/>
      <c r="BH7" s="1286"/>
      <c r="BI7" s="1286"/>
      <c r="BJ7" s="1286"/>
      <c r="BK7" s="1286"/>
      <c r="BL7" s="1286"/>
      <c r="BM7" s="1286"/>
      <c r="BN7" s="1286"/>
      <c r="BO7" s="1286"/>
      <c r="BP7" s="1286"/>
      <c r="BQ7" s="1286"/>
      <c r="BR7" s="1286"/>
      <c r="BS7" s="1286"/>
      <c r="BT7" s="1286"/>
      <c r="BU7" s="1286"/>
      <c r="BV7" s="1286"/>
      <c r="BW7" s="1286"/>
      <c r="BX7" s="1286"/>
      <c r="BY7" s="1286"/>
      <c r="BZ7" s="1286"/>
      <c r="CA7" s="1286"/>
      <c r="CB7" s="1286"/>
      <c r="CC7" s="1286"/>
      <c r="CD7" s="1286"/>
      <c r="CE7" s="1286"/>
      <c r="CF7" s="1286"/>
      <c r="CG7" s="1286"/>
      <c r="CH7" s="1286"/>
      <c r="CI7" s="1286"/>
      <c r="CJ7" s="1286"/>
      <c r="CK7" s="1286"/>
      <c r="CL7" s="1286"/>
      <c r="CM7" s="1286"/>
      <c r="CN7" s="1286"/>
      <c r="CO7" s="1286"/>
      <c r="CP7" s="1286"/>
      <c r="CQ7" s="1286"/>
      <c r="CR7" s="1286"/>
      <c r="CS7" s="1286"/>
      <c r="CT7" s="1286"/>
      <c r="CU7" s="1286"/>
      <c r="CV7" s="1286"/>
      <c r="CW7" s="1286"/>
      <c r="CX7" s="1286"/>
      <c r="CY7" s="1286"/>
      <c r="CZ7" s="1286"/>
      <c r="DA7" s="1286"/>
      <c r="DB7" s="1286"/>
      <c r="DC7" s="1286"/>
      <c r="DD7" s="1286"/>
      <c r="DE7" s="1286"/>
    </row>
    <row r="8" spans="1:109" s="242" customFormat="1" ht="13.5" x14ac:dyDescent="0.15">
      <c r="A8" s="1286"/>
      <c r="B8" s="1286"/>
      <c r="C8" s="1286"/>
      <c r="D8" s="1286"/>
      <c r="E8" s="1286"/>
      <c r="F8" s="1286"/>
      <c r="G8" s="1286"/>
      <c r="H8" s="1286"/>
      <c r="I8" s="1286"/>
      <c r="J8" s="1286"/>
      <c r="K8" s="1286"/>
      <c r="L8" s="1286"/>
      <c r="M8" s="1286"/>
      <c r="N8" s="1286"/>
      <c r="O8" s="1286"/>
      <c r="P8" s="1286"/>
      <c r="Q8" s="1286"/>
      <c r="R8" s="1286"/>
      <c r="S8" s="1286"/>
      <c r="T8" s="1286"/>
      <c r="U8" s="1286"/>
      <c r="V8" s="1286"/>
      <c r="W8" s="1286"/>
      <c r="X8" s="1286"/>
      <c r="Y8" s="1286"/>
      <c r="Z8" s="1286"/>
      <c r="AA8" s="1286"/>
      <c r="AB8" s="1286"/>
      <c r="AC8" s="1286"/>
      <c r="AD8" s="1286"/>
      <c r="AE8" s="1286"/>
      <c r="AF8" s="1286"/>
      <c r="AG8" s="1286"/>
      <c r="AH8" s="1286"/>
      <c r="AI8" s="1286"/>
      <c r="AJ8" s="1286"/>
      <c r="AK8" s="1286"/>
      <c r="AL8" s="1286"/>
      <c r="AM8" s="1286"/>
      <c r="AN8" s="1286"/>
      <c r="AO8" s="1286"/>
      <c r="AP8" s="1286"/>
      <c r="AQ8" s="1286"/>
      <c r="AR8" s="1286"/>
      <c r="AS8" s="1286"/>
      <c r="AT8" s="1286"/>
      <c r="AU8" s="1286"/>
      <c r="AV8" s="1286"/>
      <c r="AW8" s="1286"/>
      <c r="AX8" s="1286"/>
      <c r="AY8" s="1286"/>
      <c r="AZ8" s="1286"/>
      <c r="BA8" s="1286"/>
      <c r="BB8" s="1286"/>
      <c r="BC8" s="1286"/>
      <c r="BD8" s="1286"/>
      <c r="BE8" s="1286"/>
      <c r="BF8" s="1286"/>
      <c r="BG8" s="1286"/>
      <c r="BH8" s="1286"/>
      <c r="BI8" s="1286"/>
      <c r="BJ8" s="1286"/>
      <c r="BK8" s="1286"/>
      <c r="BL8" s="1286"/>
      <c r="BM8" s="1286"/>
      <c r="BN8" s="1286"/>
      <c r="BO8" s="1286"/>
      <c r="BP8" s="1286"/>
      <c r="BQ8" s="1286"/>
      <c r="BR8" s="1286"/>
      <c r="BS8" s="1286"/>
      <c r="BT8" s="1286"/>
      <c r="BU8" s="1286"/>
      <c r="BV8" s="1286"/>
      <c r="BW8" s="1286"/>
      <c r="BX8" s="1286"/>
      <c r="BY8" s="1286"/>
      <c r="BZ8" s="1286"/>
      <c r="CA8" s="1286"/>
      <c r="CB8" s="1286"/>
      <c r="CC8" s="1286"/>
      <c r="CD8" s="1286"/>
      <c r="CE8" s="1286"/>
      <c r="CF8" s="1286"/>
      <c r="CG8" s="1286"/>
      <c r="CH8" s="1286"/>
      <c r="CI8" s="1286"/>
      <c r="CJ8" s="1286"/>
      <c r="CK8" s="1286"/>
      <c r="CL8" s="1286"/>
      <c r="CM8" s="1286"/>
      <c r="CN8" s="1286"/>
      <c r="CO8" s="1286"/>
      <c r="CP8" s="1286"/>
      <c r="CQ8" s="1286"/>
      <c r="CR8" s="1286"/>
      <c r="CS8" s="1286"/>
      <c r="CT8" s="1286"/>
      <c r="CU8" s="1286"/>
      <c r="CV8" s="1286"/>
      <c r="CW8" s="1286"/>
      <c r="CX8" s="1286"/>
      <c r="CY8" s="1286"/>
      <c r="CZ8" s="1286"/>
      <c r="DA8" s="1286"/>
      <c r="DB8" s="1286"/>
      <c r="DC8" s="1286"/>
      <c r="DD8" s="1286"/>
      <c r="DE8" s="1286"/>
    </row>
    <row r="9" spans="1:109" s="242" customFormat="1" ht="13.5" x14ac:dyDescent="0.15">
      <c r="A9" s="1286"/>
      <c r="B9" s="1286"/>
      <c r="C9" s="1286"/>
      <c r="D9" s="1286"/>
      <c r="E9" s="1286"/>
      <c r="F9" s="1286"/>
      <c r="G9" s="1286"/>
      <c r="H9" s="1286"/>
      <c r="I9" s="1286"/>
      <c r="J9" s="1286"/>
      <c r="K9" s="1286"/>
      <c r="L9" s="1286"/>
      <c r="M9" s="1286"/>
      <c r="N9" s="1286"/>
      <c r="O9" s="1286"/>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1286"/>
      <c r="AM9" s="1286"/>
      <c r="AN9" s="1286"/>
      <c r="AO9" s="1286"/>
      <c r="AP9" s="1286"/>
      <c r="AQ9" s="1286"/>
      <c r="AR9" s="1286"/>
      <c r="AS9" s="1286"/>
      <c r="AT9" s="1286"/>
      <c r="AU9" s="1286"/>
      <c r="AV9" s="1286"/>
      <c r="AW9" s="1286"/>
      <c r="AX9" s="1286"/>
      <c r="AY9" s="1286"/>
      <c r="AZ9" s="1286"/>
      <c r="BA9" s="1286"/>
      <c r="BB9" s="1286"/>
      <c r="BC9" s="1286"/>
      <c r="BD9" s="1286"/>
      <c r="BE9" s="1286"/>
      <c r="BF9" s="1286"/>
      <c r="BG9" s="1286"/>
      <c r="BH9" s="1286"/>
      <c r="BI9" s="1286"/>
      <c r="BJ9" s="1286"/>
      <c r="BK9" s="1286"/>
      <c r="BL9" s="1286"/>
      <c r="BM9" s="1286"/>
      <c r="BN9" s="1286"/>
      <c r="BO9" s="1286"/>
      <c r="BP9" s="1286"/>
      <c r="BQ9" s="1286"/>
      <c r="BR9" s="1286"/>
      <c r="BS9" s="1286"/>
      <c r="BT9" s="1286"/>
      <c r="BU9" s="1286"/>
      <c r="BV9" s="1286"/>
      <c r="BW9" s="1286"/>
      <c r="BX9" s="1286"/>
      <c r="BY9" s="1286"/>
      <c r="BZ9" s="1286"/>
      <c r="CA9" s="1286"/>
      <c r="CB9" s="1286"/>
      <c r="CC9" s="1286"/>
      <c r="CD9" s="1286"/>
      <c r="CE9" s="1286"/>
      <c r="CF9" s="1286"/>
      <c r="CG9" s="1286"/>
      <c r="CH9" s="1286"/>
      <c r="CI9" s="1286"/>
      <c r="CJ9" s="1286"/>
      <c r="CK9" s="1286"/>
      <c r="CL9" s="1286"/>
      <c r="CM9" s="1286"/>
      <c r="CN9" s="1286"/>
      <c r="CO9" s="1286"/>
      <c r="CP9" s="1286"/>
      <c r="CQ9" s="1286"/>
      <c r="CR9" s="1286"/>
      <c r="CS9" s="1286"/>
      <c r="CT9" s="1286"/>
      <c r="CU9" s="1286"/>
      <c r="CV9" s="1286"/>
      <c r="CW9" s="1286"/>
      <c r="CX9" s="1286"/>
      <c r="CY9" s="1286"/>
      <c r="CZ9" s="1286"/>
      <c r="DA9" s="1286"/>
      <c r="DB9" s="1286"/>
      <c r="DC9" s="1286"/>
      <c r="DD9" s="1286"/>
      <c r="DE9" s="1286"/>
    </row>
    <row r="10" spans="1:109" s="242" customFormat="1" ht="13.5" x14ac:dyDescent="0.15">
      <c r="A10" s="1286"/>
      <c r="B10" s="1286"/>
      <c r="C10" s="1286"/>
      <c r="D10" s="1286"/>
      <c r="E10" s="1286"/>
      <c r="F10" s="1286"/>
      <c r="G10" s="1286"/>
      <c r="H10" s="1286"/>
      <c r="I10" s="1286"/>
      <c r="J10" s="1286"/>
      <c r="K10" s="1286"/>
      <c r="L10" s="1286"/>
      <c r="M10" s="1286"/>
      <c r="N10" s="1286"/>
      <c r="O10" s="1286"/>
      <c r="P10" s="1286"/>
      <c r="Q10" s="1286"/>
      <c r="R10" s="1286"/>
      <c r="S10" s="1286"/>
      <c r="T10" s="1286"/>
      <c r="U10" s="1286"/>
      <c r="V10" s="1286"/>
      <c r="W10" s="1286"/>
      <c r="X10" s="1286"/>
      <c r="Y10" s="1286"/>
      <c r="Z10" s="1286"/>
      <c r="AA10" s="1286"/>
      <c r="AB10" s="1286"/>
      <c r="AC10" s="1286"/>
      <c r="AD10" s="1286"/>
      <c r="AE10" s="1286"/>
      <c r="AF10" s="1286"/>
      <c r="AG10" s="1286"/>
      <c r="AH10" s="1286"/>
      <c r="AI10" s="1286"/>
      <c r="AJ10" s="1286"/>
      <c r="AK10" s="1286"/>
      <c r="AL10" s="1286"/>
      <c r="AM10" s="1286"/>
      <c r="AN10" s="1286"/>
      <c r="AO10" s="1286"/>
      <c r="AP10" s="1286"/>
      <c r="AQ10" s="1286"/>
      <c r="AR10" s="1286"/>
      <c r="AS10" s="1286"/>
      <c r="AT10" s="1286"/>
      <c r="AU10" s="1286"/>
      <c r="AV10" s="1286"/>
      <c r="AW10" s="1286"/>
      <c r="AX10" s="1286"/>
      <c r="AY10" s="1286"/>
      <c r="AZ10" s="1286"/>
      <c r="BA10" s="1286"/>
      <c r="BB10" s="1286"/>
      <c r="BC10" s="1286"/>
      <c r="BD10" s="1286"/>
      <c r="BE10" s="1286"/>
      <c r="BF10" s="1286"/>
      <c r="BG10" s="1286"/>
      <c r="BH10" s="1286"/>
      <c r="BI10" s="1286"/>
      <c r="BJ10" s="1286"/>
      <c r="BK10" s="1286"/>
      <c r="BL10" s="1286"/>
      <c r="BM10" s="1286"/>
      <c r="BN10" s="1286"/>
      <c r="BO10" s="1286"/>
      <c r="BP10" s="1286"/>
      <c r="BQ10" s="1286"/>
      <c r="BR10" s="1286"/>
      <c r="BS10" s="1286"/>
      <c r="BT10" s="1286"/>
      <c r="BU10" s="1286"/>
      <c r="BV10" s="1286"/>
      <c r="BW10" s="1286"/>
      <c r="BX10" s="1286"/>
      <c r="BY10" s="1286"/>
      <c r="BZ10" s="1286"/>
      <c r="CA10" s="1286"/>
      <c r="CB10" s="1286"/>
      <c r="CC10" s="1286"/>
      <c r="CD10" s="1286"/>
      <c r="CE10" s="1286"/>
      <c r="CF10" s="1286"/>
      <c r="CG10" s="1286"/>
      <c r="CH10" s="1286"/>
      <c r="CI10" s="1286"/>
      <c r="CJ10" s="1286"/>
      <c r="CK10" s="1286"/>
      <c r="CL10" s="1286"/>
      <c r="CM10" s="1286"/>
      <c r="CN10" s="1286"/>
      <c r="CO10" s="1286"/>
      <c r="CP10" s="1286"/>
      <c r="CQ10" s="1286"/>
      <c r="CR10" s="1286"/>
      <c r="CS10" s="1286"/>
      <c r="CT10" s="1286"/>
      <c r="CU10" s="1286"/>
      <c r="CV10" s="1286"/>
      <c r="CW10" s="1286"/>
      <c r="CX10" s="1286"/>
      <c r="CY10" s="1286"/>
      <c r="CZ10" s="1286"/>
      <c r="DA10" s="1286"/>
      <c r="DB10" s="1286"/>
      <c r="DC10" s="1286"/>
      <c r="DD10" s="1286"/>
      <c r="DE10" s="1286"/>
    </row>
    <row r="11" spans="1:109" s="242" customFormat="1" ht="13.5" x14ac:dyDescent="0.15">
      <c r="A11" s="1286"/>
      <c r="B11" s="1286"/>
      <c r="C11" s="1286"/>
      <c r="D11" s="1286"/>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1286"/>
      <c r="AM11" s="1286"/>
      <c r="AN11" s="1286"/>
      <c r="AO11" s="1286"/>
      <c r="AP11" s="1286"/>
      <c r="AQ11" s="1286"/>
      <c r="AR11" s="1286"/>
      <c r="AS11" s="1286"/>
      <c r="AT11" s="1286"/>
      <c r="AU11" s="1286"/>
      <c r="AV11" s="1286"/>
      <c r="AW11" s="1286"/>
      <c r="AX11" s="1286"/>
      <c r="AY11" s="1286"/>
      <c r="AZ11" s="1286"/>
      <c r="BA11" s="1286"/>
      <c r="BB11" s="1286"/>
      <c r="BC11" s="1286"/>
      <c r="BD11" s="1286"/>
      <c r="BE11" s="1286"/>
      <c r="BF11" s="1286"/>
      <c r="BG11" s="1286"/>
      <c r="BH11" s="1286"/>
      <c r="BI11" s="1286"/>
      <c r="BJ11" s="1286"/>
      <c r="BK11" s="1286"/>
      <c r="BL11" s="1286"/>
      <c r="BM11" s="1286"/>
      <c r="BN11" s="1286"/>
      <c r="BO11" s="1286"/>
      <c r="BP11" s="1286"/>
      <c r="BQ11" s="1286"/>
      <c r="BR11" s="1286"/>
      <c r="BS11" s="1286"/>
      <c r="BT11" s="1286"/>
      <c r="BU11" s="1286"/>
      <c r="BV11" s="1286"/>
      <c r="BW11" s="1286"/>
      <c r="BX11" s="1286"/>
      <c r="BY11" s="1286"/>
      <c r="BZ11" s="1286"/>
      <c r="CA11" s="1286"/>
      <c r="CB11" s="1286"/>
      <c r="CC11" s="1286"/>
      <c r="CD11" s="1286"/>
      <c r="CE11" s="1286"/>
      <c r="CF11" s="1286"/>
      <c r="CG11" s="1286"/>
      <c r="CH11" s="1286"/>
      <c r="CI11" s="1286"/>
      <c r="CJ11" s="1286"/>
      <c r="CK11" s="1286"/>
      <c r="CL11" s="1286"/>
      <c r="CM11" s="1286"/>
      <c r="CN11" s="1286"/>
      <c r="CO11" s="1286"/>
      <c r="CP11" s="1286"/>
      <c r="CQ11" s="1286"/>
      <c r="CR11" s="1286"/>
      <c r="CS11" s="1286"/>
      <c r="CT11" s="1286"/>
      <c r="CU11" s="1286"/>
      <c r="CV11" s="1286"/>
      <c r="CW11" s="1286"/>
      <c r="CX11" s="1286"/>
      <c r="CY11" s="1286"/>
      <c r="CZ11" s="1286"/>
      <c r="DA11" s="1286"/>
      <c r="DB11" s="1286"/>
      <c r="DC11" s="1286"/>
      <c r="DD11" s="1286"/>
      <c r="DE11" s="1286"/>
    </row>
    <row r="12" spans="1:109" s="242" customFormat="1" ht="13.5" x14ac:dyDescent="0.15">
      <c r="A12" s="1286"/>
      <c r="B12" s="1286"/>
      <c r="C12" s="1286"/>
      <c r="D12" s="1286"/>
      <c r="E12" s="1286"/>
      <c r="F12" s="1286"/>
      <c r="G12" s="1286"/>
      <c r="H12" s="1286"/>
      <c r="I12" s="1286"/>
      <c r="J12" s="1286"/>
      <c r="K12" s="1286"/>
      <c r="L12" s="1286"/>
      <c r="M12" s="1286"/>
      <c r="N12" s="1286"/>
      <c r="O12" s="1286"/>
      <c r="P12" s="1286"/>
      <c r="Q12" s="1286"/>
      <c r="R12" s="1286"/>
      <c r="S12" s="1286"/>
      <c r="T12" s="1286"/>
      <c r="U12" s="1286"/>
      <c r="V12" s="1286"/>
      <c r="W12" s="1286"/>
      <c r="X12" s="1286"/>
      <c r="Y12" s="1286"/>
      <c r="Z12" s="1286"/>
      <c r="AA12" s="1286"/>
      <c r="AB12" s="1286"/>
      <c r="AC12" s="1286"/>
      <c r="AD12" s="1286"/>
      <c r="AE12" s="1286"/>
      <c r="AF12" s="1286"/>
      <c r="AG12" s="1286"/>
      <c r="AH12" s="1286"/>
      <c r="AI12" s="1286"/>
      <c r="AJ12" s="1286"/>
      <c r="AK12" s="1286"/>
      <c r="AL12" s="1286"/>
      <c r="AM12" s="1286"/>
      <c r="AN12" s="1286"/>
      <c r="AO12" s="1286"/>
      <c r="AP12" s="1286"/>
      <c r="AQ12" s="1286"/>
      <c r="AR12" s="1286"/>
      <c r="AS12" s="1286"/>
      <c r="AT12" s="1286"/>
      <c r="AU12" s="1286"/>
      <c r="AV12" s="1286"/>
      <c r="AW12" s="1286"/>
      <c r="AX12" s="1286"/>
      <c r="AY12" s="1286"/>
      <c r="AZ12" s="1286"/>
      <c r="BA12" s="1286"/>
      <c r="BB12" s="1286"/>
      <c r="BC12" s="1286"/>
      <c r="BD12" s="1286"/>
      <c r="BE12" s="1286"/>
      <c r="BF12" s="1286"/>
      <c r="BG12" s="1286"/>
      <c r="BH12" s="1286"/>
      <c r="BI12" s="1286"/>
      <c r="BJ12" s="1286"/>
      <c r="BK12" s="1286"/>
      <c r="BL12" s="1286"/>
      <c r="BM12" s="1286"/>
      <c r="BN12" s="1286"/>
      <c r="BO12" s="1286"/>
      <c r="BP12" s="1286"/>
      <c r="BQ12" s="1286"/>
      <c r="BR12" s="1286"/>
      <c r="BS12" s="1286"/>
      <c r="BT12" s="1286"/>
      <c r="BU12" s="1286"/>
      <c r="BV12" s="1286"/>
      <c r="BW12" s="1286"/>
      <c r="BX12" s="1286"/>
      <c r="BY12" s="1286"/>
      <c r="BZ12" s="1286"/>
      <c r="CA12" s="1286"/>
      <c r="CB12" s="1286"/>
      <c r="CC12" s="1286"/>
      <c r="CD12" s="1286"/>
      <c r="CE12" s="1286"/>
      <c r="CF12" s="1286"/>
      <c r="CG12" s="1286"/>
      <c r="CH12" s="1286"/>
      <c r="CI12" s="1286"/>
      <c r="CJ12" s="1286"/>
      <c r="CK12" s="1286"/>
      <c r="CL12" s="1286"/>
      <c r="CM12" s="1286"/>
      <c r="CN12" s="1286"/>
      <c r="CO12" s="1286"/>
      <c r="CP12" s="1286"/>
      <c r="CQ12" s="1286"/>
      <c r="CR12" s="1286"/>
      <c r="CS12" s="1286"/>
      <c r="CT12" s="1286"/>
      <c r="CU12" s="1286"/>
      <c r="CV12" s="1286"/>
      <c r="CW12" s="1286"/>
      <c r="CX12" s="1286"/>
      <c r="CY12" s="1286"/>
      <c r="CZ12" s="1286"/>
      <c r="DA12" s="1286"/>
      <c r="DB12" s="1286"/>
      <c r="DC12" s="1286"/>
      <c r="DD12" s="1286"/>
      <c r="DE12" s="1286"/>
    </row>
    <row r="13" spans="1:109" s="242" customFormat="1" ht="13.5" x14ac:dyDescent="0.15">
      <c r="A13" s="1286"/>
      <c r="B13" s="1286"/>
      <c r="C13" s="1286"/>
      <c r="D13" s="1286"/>
      <c r="E13" s="1286"/>
      <c r="F13" s="1286"/>
      <c r="G13" s="1286"/>
      <c r="H13" s="1286"/>
      <c r="I13" s="1286"/>
      <c r="J13" s="1286"/>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1286"/>
      <c r="AM13" s="1286"/>
      <c r="AN13" s="1286"/>
      <c r="AO13" s="1286"/>
      <c r="AP13" s="1286"/>
      <c r="AQ13" s="1286"/>
      <c r="AR13" s="1286"/>
      <c r="AS13" s="1286"/>
      <c r="AT13" s="1286"/>
      <c r="AU13" s="1286"/>
      <c r="AV13" s="1286"/>
      <c r="AW13" s="1286"/>
      <c r="AX13" s="1286"/>
      <c r="AY13" s="1286"/>
      <c r="AZ13" s="1286"/>
      <c r="BA13" s="1286"/>
      <c r="BB13" s="1286"/>
      <c r="BC13" s="1286"/>
      <c r="BD13" s="1286"/>
      <c r="BE13" s="1286"/>
      <c r="BF13" s="1286"/>
      <c r="BG13" s="1286"/>
      <c r="BH13" s="1286"/>
      <c r="BI13" s="1286"/>
      <c r="BJ13" s="1286"/>
      <c r="BK13" s="1286"/>
      <c r="BL13" s="1286"/>
      <c r="BM13" s="1286"/>
      <c r="BN13" s="1286"/>
      <c r="BO13" s="1286"/>
      <c r="BP13" s="1286"/>
      <c r="BQ13" s="1286"/>
      <c r="BR13" s="1286"/>
      <c r="BS13" s="1286"/>
      <c r="BT13" s="1286"/>
      <c r="BU13" s="1286"/>
      <c r="BV13" s="1286"/>
      <c r="BW13" s="1286"/>
      <c r="BX13" s="1286"/>
      <c r="BY13" s="1286"/>
      <c r="BZ13" s="1286"/>
      <c r="CA13" s="1286"/>
      <c r="CB13" s="1286"/>
      <c r="CC13" s="1286"/>
      <c r="CD13" s="1286"/>
      <c r="CE13" s="1286"/>
      <c r="CF13" s="1286"/>
      <c r="CG13" s="1286"/>
      <c r="CH13" s="1286"/>
      <c r="CI13" s="1286"/>
      <c r="CJ13" s="1286"/>
      <c r="CK13" s="1286"/>
      <c r="CL13" s="1286"/>
      <c r="CM13" s="1286"/>
      <c r="CN13" s="1286"/>
      <c r="CO13" s="1286"/>
      <c r="CP13" s="1286"/>
      <c r="CQ13" s="1286"/>
      <c r="CR13" s="1286"/>
      <c r="CS13" s="1286"/>
      <c r="CT13" s="1286"/>
      <c r="CU13" s="1286"/>
      <c r="CV13" s="1286"/>
      <c r="CW13" s="1286"/>
      <c r="CX13" s="1286"/>
      <c r="CY13" s="1286"/>
      <c r="CZ13" s="1286"/>
      <c r="DA13" s="1286"/>
      <c r="DB13" s="1286"/>
      <c r="DC13" s="1286"/>
      <c r="DD13" s="1286"/>
      <c r="DE13" s="1286"/>
    </row>
    <row r="14" spans="1:109" s="242" customFormat="1" ht="13.5" x14ac:dyDescent="0.15">
      <c r="A14" s="1286"/>
      <c r="B14" s="1286"/>
      <c r="C14" s="1286"/>
      <c r="D14" s="1286"/>
      <c r="E14" s="1286"/>
      <c r="F14" s="1286"/>
      <c r="G14" s="1286"/>
      <c r="H14" s="1286"/>
      <c r="I14" s="1286"/>
      <c r="J14" s="1286"/>
      <c r="K14" s="1286"/>
      <c r="L14" s="1286"/>
      <c r="M14" s="1286"/>
      <c r="N14" s="1286"/>
      <c r="O14" s="1286"/>
      <c r="P14" s="1286"/>
      <c r="Q14" s="1286"/>
      <c r="R14" s="1286"/>
      <c r="S14" s="1286"/>
      <c r="T14" s="1286"/>
      <c r="U14" s="1286"/>
      <c r="V14" s="1286"/>
      <c r="W14" s="1286"/>
      <c r="X14" s="1286"/>
      <c r="Y14" s="1286"/>
      <c r="Z14" s="1286"/>
      <c r="AA14" s="1286"/>
      <c r="AB14" s="1286"/>
      <c r="AC14" s="1286"/>
      <c r="AD14" s="1286"/>
      <c r="AE14" s="1286"/>
      <c r="AF14" s="1286"/>
      <c r="AG14" s="1286"/>
      <c r="AH14" s="1286"/>
      <c r="AI14" s="1286"/>
      <c r="AJ14" s="1286"/>
      <c r="AK14" s="1286"/>
      <c r="AL14" s="1286"/>
      <c r="AM14" s="1286"/>
      <c r="AN14" s="1286"/>
      <c r="AO14" s="1286"/>
      <c r="AP14" s="1286"/>
      <c r="AQ14" s="1286"/>
      <c r="AR14" s="1286"/>
      <c r="AS14" s="1286"/>
      <c r="AT14" s="1286"/>
      <c r="AU14" s="1286"/>
      <c r="AV14" s="1286"/>
      <c r="AW14" s="1286"/>
      <c r="AX14" s="1286"/>
      <c r="AY14" s="1286"/>
      <c r="AZ14" s="1286"/>
      <c r="BA14" s="1286"/>
      <c r="BB14" s="1286"/>
      <c r="BC14" s="1286"/>
      <c r="BD14" s="1286"/>
      <c r="BE14" s="1286"/>
      <c r="BF14" s="1286"/>
      <c r="BG14" s="1286"/>
      <c r="BH14" s="1286"/>
      <c r="BI14" s="1286"/>
      <c r="BJ14" s="1286"/>
      <c r="BK14" s="1286"/>
      <c r="BL14" s="1286"/>
      <c r="BM14" s="1286"/>
      <c r="BN14" s="1286"/>
      <c r="BO14" s="1286"/>
      <c r="BP14" s="1286"/>
      <c r="BQ14" s="1286"/>
      <c r="BR14" s="1286"/>
      <c r="BS14" s="1286"/>
      <c r="BT14" s="1286"/>
      <c r="BU14" s="1286"/>
      <c r="BV14" s="1286"/>
      <c r="BW14" s="1286"/>
      <c r="BX14" s="1286"/>
      <c r="BY14" s="1286"/>
      <c r="BZ14" s="1286"/>
      <c r="CA14" s="1286"/>
      <c r="CB14" s="1286"/>
      <c r="CC14" s="1286"/>
      <c r="CD14" s="1286"/>
      <c r="CE14" s="1286"/>
      <c r="CF14" s="1286"/>
      <c r="CG14" s="1286"/>
      <c r="CH14" s="1286"/>
      <c r="CI14" s="1286"/>
      <c r="CJ14" s="1286"/>
      <c r="CK14" s="1286"/>
      <c r="CL14" s="1286"/>
      <c r="CM14" s="1286"/>
      <c r="CN14" s="1286"/>
      <c r="CO14" s="1286"/>
      <c r="CP14" s="1286"/>
      <c r="CQ14" s="1286"/>
      <c r="CR14" s="1286"/>
      <c r="CS14" s="1286"/>
      <c r="CT14" s="1286"/>
      <c r="CU14" s="1286"/>
      <c r="CV14" s="1286"/>
      <c r="CW14" s="1286"/>
      <c r="CX14" s="1286"/>
      <c r="CY14" s="1286"/>
      <c r="CZ14" s="1286"/>
      <c r="DA14" s="1286"/>
      <c r="DB14" s="1286"/>
      <c r="DC14" s="1286"/>
      <c r="DD14" s="1286"/>
      <c r="DE14" s="1286"/>
    </row>
    <row r="15" spans="1:109" s="242" customFormat="1" ht="13.5" x14ac:dyDescent="0.15">
      <c r="A15" s="1222"/>
      <c r="B15" s="1286"/>
      <c r="C15" s="1286"/>
      <c r="D15" s="1286"/>
      <c r="E15" s="1286"/>
      <c r="F15" s="1286"/>
      <c r="G15" s="1286"/>
      <c r="H15" s="1286"/>
      <c r="I15" s="1286"/>
      <c r="J15" s="1286"/>
      <c r="K15" s="1286"/>
      <c r="L15" s="1286"/>
      <c r="M15" s="1286"/>
      <c r="N15" s="1286"/>
      <c r="O15" s="1286"/>
      <c r="P15" s="1286"/>
      <c r="Q15" s="1286"/>
      <c r="R15" s="1286"/>
      <c r="S15" s="1286"/>
      <c r="T15" s="1286"/>
      <c r="U15" s="1286"/>
      <c r="V15" s="1286"/>
      <c r="W15" s="1286"/>
      <c r="X15" s="1286"/>
      <c r="Y15" s="1286"/>
      <c r="Z15" s="1286"/>
      <c r="AA15" s="1286"/>
      <c r="AB15" s="1286"/>
      <c r="AC15" s="1286"/>
      <c r="AD15" s="1286"/>
      <c r="AE15" s="1286"/>
      <c r="AF15" s="1286"/>
      <c r="AG15" s="1286"/>
      <c r="AH15" s="1286"/>
      <c r="AI15" s="1286"/>
      <c r="AJ15" s="1286"/>
      <c r="AK15" s="1286"/>
      <c r="AL15" s="1286"/>
      <c r="AM15" s="1286"/>
      <c r="AN15" s="1286"/>
      <c r="AO15" s="1286"/>
      <c r="AP15" s="1286"/>
      <c r="AQ15" s="1286"/>
      <c r="AR15" s="1286"/>
      <c r="AS15" s="1286"/>
      <c r="AT15" s="1286"/>
      <c r="AU15" s="1286"/>
      <c r="AV15" s="1286"/>
      <c r="AW15" s="1286"/>
      <c r="AX15" s="1286"/>
      <c r="AY15" s="1286"/>
      <c r="AZ15" s="1286"/>
      <c r="BA15" s="1286"/>
      <c r="BB15" s="1286"/>
      <c r="BC15" s="1286"/>
      <c r="BD15" s="1286"/>
      <c r="BE15" s="1286"/>
      <c r="BF15" s="1286"/>
      <c r="BG15" s="1286"/>
      <c r="BH15" s="1286"/>
      <c r="BI15" s="1286"/>
      <c r="BJ15" s="1286"/>
      <c r="BK15" s="1286"/>
      <c r="BL15" s="1286"/>
      <c r="BM15" s="1286"/>
      <c r="BN15" s="1286"/>
      <c r="BO15" s="1286"/>
      <c r="BP15" s="1286"/>
      <c r="BQ15" s="1286"/>
      <c r="BR15" s="1286"/>
      <c r="BS15" s="1286"/>
      <c r="BT15" s="1286"/>
      <c r="BU15" s="1286"/>
      <c r="BV15" s="1286"/>
      <c r="BW15" s="1286"/>
      <c r="BX15" s="1286"/>
      <c r="BY15" s="1286"/>
      <c r="BZ15" s="1286"/>
      <c r="CA15" s="1286"/>
      <c r="CB15" s="1286"/>
      <c r="CC15" s="1286"/>
      <c r="CD15" s="1286"/>
      <c r="CE15" s="1286"/>
      <c r="CF15" s="1286"/>
      <c r="CG15" s="1286"/>
      <c r="CH15" s="1286"/>
      <c r="CI15" s="1286"/>
      <c r="CJ15" s="1286"/>
      <c r="CK15" s="1286"/>
      <c r="CL15" s="1286"/>
      <c r="CM15" s="1286"/>
      <c r="CN15" s="1286"/>
      <c r="CO15" s="1286"/>
      <c r="CP15" s="1286"/>
      <c r="CQ15" s="1286"/>
      <c r="CR15" s="1286"/>
      <c r="CS15" s="1286"/>
      <c r="CT15" s="1286"/>
      <c r="CU15" s="1286"/>
      <c r="CV15" s="1286"/>
      <c r="CW15" s="1286"/>
      <c r="CX15" s="1286"/>
      <c r="CY15" s="1286"/>
      <c r="CZ15" s="1286"/>
      <c r="DA15" s="1286"/>
      <c r="DB15" s="1286"/>
      <c r="DC15" s="1286"/>
      <c r="DD15" s="1286"/>
      <c r="DE15" s="1286"/>
    </row>
    <row r="16" spans="1:109" s="242" customFormat="1" ht="13.5" x14ac:dyDescent="0.15">
      <c r="A16" s="1222"/>
      <c r="B16" s="1286"/>
      <c r="C16" s="1286"/>
      <c r="D16" s="1286"/>
      <c r="E16" s="1286"/>
      <c r="F16" s="1286"/>
      <c r="G16" s="1286"/>
      <c r="H16" s="1286"/>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AK16" s="1286"/>
      <c r="AL16" s="1286"/>
      <c r="AM16" s="1286"/>
      <c r="AN16" s="1286"/>
      <c r="AO16" s="1286"/>
      <c r="AP16" s="1286"/>
      <c r="AQ16" s="1286"/>
      <c r="AR16" s="1286"/>
      <c r="AS16" s="1286"/>
      <c r="AT16" s="1286"/>
      <c r="AU16" s="1286"/>
      <c r="AV16" s="1286"/>
      <c r="AW16" s="1286"/>
      <c r="AX16" s="1286"/>
      <c r="AY16" s="1286"/>
      <c r="AZ16" s="1286"/>
      <c r="BA16" s="1286"/>
      <c r="BB16" s="1286"/>
      <c r="BC16" s="1286"/>
      <c r="BD16" s="1286"/>
      <c r="BE16" s="1286"/>
      <c r="BF16" s="1286"/>
      <c r="BG16" s="1286"/>
      <c r="BH16" s="1286"/>
      <c r="BI16" s="1286"/>
      <c r="BJ16" s="1286"/>
      <c r="BK16" s="1286"/>
      <c r="BL16" s="1286"/>
      <c r="BM16" s="1286"/>
      <c r="BN16" s="1286"/>
      <c r="BO16" s="1286"/>
      <c r="BP16" s="1286"/>
      <c r="BQ16" s="1286"/>
      <c r="BR16" s="1286"/>
      <c r="BS16" s="1286"/>
      <c r="BT16" s="1286"/>
      <c r="BU16" s="1286"/>
      <c r="BV16" s="1286"/>
      <c r="BW16" s="1286"/>
      <c r="BX16" s="1286"/>
      <c r="BY16" s="1286"/>
      <c r="BZ16" s="1286"/>
      <c r="CA16" s="1286"/>
      <c r="CB16" s="1286"/>
      <c r="CC16" s="1286"/>
      <c r="CD16" s="1286"/>
      <c r="CE16" s="1286"/>
      <c r="CF16" s="1286"/>
      <c r="CG16" s="1286"/>
      <c r="CH16" s="1286"/>
      <c r="CI16" s="1286"/>
      <c r="CJ16" s="1286"/>
      <c r="CK16" s="1286"/>
      <c r="CL16" s="1286"/>
      <c r="CM16" s="1286"/>
      <c r="CN16" s="1286"/>
      <c r="CO16" s="1286"/>
      <c r="CP16" s="1286"/>
      <c r="CQ16" s="1286"/>
      <c r="CR16" s="1286"/>
      <c r="CS16" s="1286"/>
      <c r="CT16" s="1286"/>
      <c r="CU16" s="1286"/>
      <c r="CV16" s="1286"/>
      <c r="CW16" s="1286"/>
      <c r="CX16" s="1286"/>
      <c r="CY16" s="1286"/>
      <c r="CZ16" s="1286"/>
      <c r="DA16" s="1286"/>
      <c r="DB16" s="1286"/>
      <c r="DC16" s="1286"/>
      <c r="DD16" s="1286"/>
      <c r="DE16" s="1286"/>
    </row>
    <row r="17" spans="1:109" s="242" customFormat="1" ht="13.5" x14ac:dyDescent="0.15">
      <c r="A17" s="1222"/>
      <c r="B17" s="1286"/>
      <c r="C17" s="1286"/>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c r="AD17" s="1286"/>
      <c r="AE17" s="1286"/>
      <c r="AF17" s="1286"/>
      <c r="AG17" s="1286"/>
      <c r="AH17" s="1286"/>
      <c r="AI17" s="1286"/>
      <c r="AJ17" s="1286"/>
      <c r="AK17" s="1286"/>
      <c r="AL17" s="1286"/>
      <c r="AM17" s="1286"/>
      <c r="AN17" s="1286"/>
      <c r="AO17" s="1286"/>
      <c r="AP17" s="1286"/>
      <c r="AQ17" s="1286"/>
      <c r="AR17" s="1286"/>
      <c r="AS17" s="1286"/>
      <c r="AT17" s="1286"/>
      <c r="AU17" s="1286"/>
      <c r="AV17" s="1286"/>
      <c r="AW17" s="1286"/>
      <c r="AX17" s="1286"/>
      <c r="AY17" s="1286"/>
      <c r="AZ17" s="1286"/>
      <c r="BA17" s="1286"/>
      <c r="BB17" s="1286"/>
      <c r="BC17" s="1286"/>
      <c r="BD17" s="1286"/>
      <c r="BE17" s="1286"/>
      <c r="BF17" s="1286"/>
      <c r="BG17" s="1286"/>
      <c r="BH17" s="1286"/>
      <c r="BI17" s="1286"/>
      <c r="BJ17" s="1286"/>
      <c r="BK17" s="1286"/>
      <c r="BL17" s="1286"/>
      <c r="BM17" s="1286"/>
      <c r="BN17" s="1286"/>
      <c r="BO17" s="1286"/>
      <c r="BP17" s="1286"/>
      <c r="BQ17" s="1286"/>
      <c r="BR17" s="1286"/>
      <c r="BS17" s="1286"/>
      <c r="BT17" s="1286"/>
      <c r="BU17" s="1286"/>
      <c r="BV17" s="1286"/>
      <c r="BW17" s="1286"/>
      <c r="BX17" s="1286"/>
      <c r="BY17" s="1286"/>
      <c r="BZ17" s="1286"/>
      <c r="CA17" s="1286"/>
      <c r="CB17" s="1286"/>
      <c r="CC17" s="1286"/>
      <c r="CD17" s="1286"/>
      <c r="CE17" s="1286"/>
      <c r="CF17" s="1286"/>
      <c r="CG17" s="1286"/>
      <c r="CH17" s="1286"/>
      <c r="CI17" s="1286"/>
      <c r="CJ17" s="1286"/>
      <c r="CK17" s="1286"/>
      <c r="CL17" s="1286"/>
      <c r="CM17" s="1286"/>
      <c r="CN17" s="1286"/>
      <c r="CO17" s="1286"/>
      <c r="CP17" s="1286"/>
      <c r="CQ17" s="1286"/>
      <c r="CR17" s="1286"/>
      <c r="CS17" s="1286"/>
      <c r="CT17" s="1286"/>
      <c r="CU17" s="1286"/>
      <c r="CV17" s="1286"/>
      <c r="CW17" s="1286"/>
      <c r="CX17" s="1286"/>
      <c r="CY17" s="1286"/>
      <c r="CZ17" s="1286"/>
      <c r="DA17" s="1286"/>
      <c r="DB17" s="1286"/>
      <c r="DC17" s="1286"/>
      <c r="DD17" s="1286"/>
      <c r="DE17" s="1286"/>
    </row>
    <row r="18" spans="1:109" s="242" customFormat="1" ht="13.5" x14ac:dyDescent="0.15">
      <c r="A18" s="1222"/>
      <c r="B18" s="1286"/>
      <c r="C18" s="1286"/>
      <c r="D18" s="1286"/>
      <c r="E18" s="1286"/>
      <c r="F18" s="1286"/>
      <c r="G18" s="1286"/>
      <c r="H18" s="1286"/>
      <c r="I18" s="1286"/>
      <c r="J18" s="1286"/>
      <c r="K18" s="1286"/>
      <c r="L18" s="1286"/>
      <c r="M18" s="1286"/>
      <c r="N18" s="1286"/>
      <c r="O18" s="1286"/>
      <c r="P18" s="1286"/>
      <c r="Q18" s="1286"/>
      <c r="R18" s="1286"/>
      <c r="S18" s="1286"/>
      <c r="T18" s="1286"/>
      <c r="U18" s="1286"/>
      <c r="V18" s="1286"/>
      <c r="W18" s="1286"/>
      <c r="X18" s="1286"/>
      <c r="Y18" s="1286"/>
      <c r="Z18" s="1286"/>
      <c r="AA18" s="1286"/>
      <c r="AB18" s="1286"/>
      <c r="AC18" s="1286"/>
      <c r="AD18" s="1286"/>
      <c r="AE18" s="1286"/>
      <c r="AF18" s="1286"/>
      <c r="AG18" s="1286"/>
      <c r="AH18" s="1286"/>
      <c r="AI18" s="1286"/>
      <c r="AJ18" s="1286"/>
      <c r="AK18" s="1286"/>
      <c r="AL18" s="1286"/>
      <c r="AM18" s="1286"/>
      <c r="AN18" s="1286"/>
      <c r="AO18" s="1286"/>
      <c r="AP18" s="1286"/>
      <c r="AQ18" s="1286"/>
      <c r="AR18" s="1286"/>
      <c r="AS18" s="1286"/>
      <c r="AT18" s="1286"/>
      <c r="AU18" s="1286"/>
      <c r="AV18" s="1286"/>
      <c r="AW18" s="1286"/>
      <c r="AX18" s="1286"/>
      <c r="AY18" s="1286"/>
      <c r="AZ18" s="1286"/>
      <c r="BA18" s="1286"/>
      <c r="BB18" s="1286"/>
      <c r="BC18" s="1286"/>
      <c r="BD18" s="1286"/>
      <c r="BE18" s="1286"/>
      <c r="BF18" s="1286"/>
      <c r="BG18" s="1286"/>
      <c r="BH18" s="1286"/>
      <c r="BI18" s="1286"/>
      <c r="BJ18" s="1286"/>
      <c r="BK18" s="1286"/>
      <c r="BL18" s="1286"/>
      <c r="BM18" s="1286"/>
      <c r="BN18" s="1286"/>
      <c r="BO18" s="1286"/>
      <c r="BP18" s="1286"/>
      <c r="BQ18" s="1286"/>
      <c r="BR18" s="1286"/>
      <c r="BS18" s="1286"/>
      <c r="BT18" s="1286"/>
      <c r="BU18" s="1286"/>
      <c r="BV18" s="1286"/>
      <c r="BW18" s="1286"/>
      <c r="BX18" s="1286"/>
      <c r="BY18" s="1286"/>
      <c r="BZ18" s="1286"/>
      <c r="CA18" s="1286"/>
      <c r="CB18" s="1286"/>
      <c r="CC18" s="1286"/>
      <c r="CD18" s="1286"/>
      <c r="CE18" s="1286"/>
      <c r="CF18" s="1286"/>
      <c r="CG18" s="1286"/>
      <c r="CH18" s="1286"/>
      <c r="CI18" s="1286"/>
      <c r="CJ18" s="1286"/>
      <c r="CK18" s="1286"/>
      <c r="CL18" s="1286"/>
      <c r="CM18" s="1286"/>
      <c r="CN18" s="1286"/>
      <c r="CO18" s="1286"/>
      <c r="CP18" s="1286"/>
      <c r="CQ18" s="1286"/>
      <c r="CR18" s="1286"/>
      <c r="CS18" s="1286"/>
      <c r="CT18" s="1286"/>
      <c r="CU18" s="1286"/>
      <c r="CV18" s="1286"/>
      <c r="CW18" s="1286"/>
      <c r="CX18" s="1286"/>
      <c r="CY18" s="1286"/>
      <c r="CZ18" s="1286"/>
      <c r="DA18" s="1286"/>
      <c r="DB18" s="1286"/>
      <c r="DC18" s="1286"/>
      <c r="DD18" s="1286"/>
      <c r="DE18" s="1286"/>
    </row>
    <row r="19" spans="1:109" ht="13.5" x14ac:dyDescent="0.15">
      <c r="DD19" s="1222"/>
      <c r="DE19" s="1222"/>
    </row>
    <row r="20" spans="1:109" ht="13.5" x14ac:dyDescent="0.15">
      <c r="DD20" s="1222"/>
      <c r="DE20" s="1222"/>
    </row>
    <row r="21" spans="1:109" ht="17.25" customHeight="1" x14ac:dyDescent="0.15">
      <c r="B21" s="1285"/>
      <c r="C21" s="1282"/>
      <c r="D21" s="1282"/>
      <c r="E21" s="1282"/>
      <c r="F21" s="1282"/>
      <c r="G21" s="1282"/>
      <c r="H21" s="1282"/>
      <c r="I21" s="1282"/>
      <c r="J21" s="1282"/>
      <c r="K21" s="1282"/>
      <c r="L21" s="1282"/>
      <c r="M21" s="1282"/>
      <c r="N21" s="1284"/>
      <c r="O21" s="1282"/>
      <c r="P21" s="1282"/>
      <c r="Q21" s="1282"/>
      <c r="R21" s="1282"/>
      <c r="S21" s="1282"/>
      <c r="T21" s="1282"/>
      <c r="U21" s="1282"/>
      <c r="V21" s="1282"/>
      <c r="W21" s="1282"/>
      <c r="X21" s="1282"/>
      <c r="Y21" s="1282"/>
      <c r="Z21" s="1282"/>
      <c r="AA21" s="1282"/>
      <c r="AB21" s="1282"/>
      <c r="AC21" s="1282"/>
      <c r="AD21" s="1282"/>
      <c r="AE21" s="1282"/>
      <c r="AF21" s="1282"/>
      <c r="AG21" s="1282"/>
      <c r="AH21" s="1282"/>
      <c r="AI21" s="1282"/>
      <c r="AJ21" s="1282"/>
      <c r="AK21" s="1282"/>
      <c r="AL21" s="1282"/>
      <c r="AM21" s="1282"/>
      <c r="AN21" s="1282"/>
      <c r="AO21" s="1282"/>
      <c r="AP21" s="1282"/>
      <c r="AQ21" s="1282"/>
      <c r="AR21" s="1282"/>
      <c r="AS21" s="1282"/>
      <c r="AT21" s="1284"/>
      <c r="AU21" s="1282"/>
      <c r="AV21" s="1282"/>
      <c r="AW21" s="1282"/>
      <c r="AX21" s="1282"/>
      <c r="AY21" s="1282"/>
      <c r="AZ21" s="1282"/>
      <c r="BA21" s="1282"/>
      <c r="BB21" s="1282"/>
      <c r="BC21" s="1282"/>
      <c r="BD21" s="1282"/>
      <c r="BE21" s="1282"/>
      <c r="BF21" s="1284"/>
      <c r="BG21" s="1282"/>
      <c r="BH21" s="1282"/>
      <c r="BI21" s="1282"/>
      <c r="BJ21" s="1282"/>
      <c r="BK21" s="1282"/>
      <c r="BL21" s="1282"/>
      <c r="BM21" s="1282"/>
      <c r="BN21" s="1282"/>
      <c r="BO21" s="1282"/>
      <c r="BP21" s="1282"/>
      <c r="BQ21" s="1282"/>
      <c r="BR21" s="1284"/>
      <c r="BS21" s="1282"/>
      <c r="BT21" s="1282"/>
      <c r="BU21" s="1282"/>
      <c r="BV21" s="1282"/>
      <c r="BW21" s="1282"/>
      <c r="BX21" s="1282"/>
      <c r="BY21" s="1282"/>
      <c r="BZ21" s="1282"/>
      <c r="CA21" s="1282"/>
      <c r="CB21" s="1282"/>
      <c r="CC21" s="1282"/>
      <c r="CD21" s="1284"/>
      <c r="CE21" s="1282"/>
      <c r="CF21" s="1282"/>
      <c r="CG21" s="1282"/>
      <c r="CH21" s="1282"/>
      <c r="CI21" s="1282"/>
      <c r="CJ21" s="1282"/>
      <c r="CK21" s="1282"/>
      <c r="CL21" s="1282"/>
      <c r="CM21" s="1282"/>
      <c r="CN21" s="1282"/>
      <c r="CO21" s="1282"/>
      <c r="CP21" s="1284"/>
      <c r="CQ21" s="1282"/>
      <c r="CR21" s="1282"/>
      <c r="CS21" s="1282"/>
      <c r="CT21" s="1282"/>
      <c r="CU21" s="1282"/>
      <c r="CV21" s="1282"/>
      <c r="CW21" s="1282"/>
      <c r="CX21" s="1282"/>
      <c r="CY21" s="1282"/>
      <c r="CZ21" s="1282"/>
      <c r="DA21" s="1282"/>
      <c r="DB21" s="1284"/>
      <c r="DC21" s="1282"/>
      <c r="DD21" s="1281"/>
      <c r="DE21" s="1222"/>
    </row>
    <row r="22" spans="1:109" ht="17.25" customHeight="1" x14ac:dyDescent="0.15">
      <c r="B22" s="1223"/>
    </row>
    <row r="23" spans="1:109" ht="13.5" x14ac:dyDescent="0.15">
      <c r="B23" s="1223"/>
    </row>
    <row r="24" spans="1:109" ht="13.5" x14ac:dyDescent="0.15">
      <c r="B24" s="1223"/>
    </row>
    <row r="25" spans="1:109" ht="13.5" x14ac:dyDescent="0.15">
      <c r="B25" s="1223"/>
    </row>
    <row r="26" spans="1:109" ht="13.5" x14ac:dyDescent="0.15">
      <c r="B26" s="1223"/>
    </row>
    <row r="27" spans="1:109" ht="13.5" x14ac:dyDescent="0.15">
      <c r="B27" s="1223"/>
    </row>
    <row r="28" spans="1:109" ht="13.5" x14ac:dyDescent="0.15">
      <c r="B28" s="1223"/>
    </row>
    <row r="29" spans="1:109" ht="13.5" x14ac:dyDescent="0.15">
      <c r="B29" s="1223"/>
    </row>
    <row r="30" spans="1:109" ht="13.5" x14ac:dyDescent="0.15">
      <c r="B30" s="1223"/>
    </row>
    <row r="31" spans="1:109" ht="13.5" x14ac:dyDescent="0.15">
      <c r="B31" s="1223"/>
    </row>
    <row r="32" spans="1:109" ht="13.5" x14ac:dyDescent="0.15">
      <c r="B32" s="1223"/>
    </row>
    <row r="33" spans="2:109" ht="13.5" x14ac:dyDescent="0.15">
      <c r="B33" s="1223"/>
    </row>
    <row r="34" spans="2:109" ht="13.5" x14ac:dyDescent="0.15">
      <c r="B34" s="1223"/>
    </row>
    <row r="35" spans="2:109" ht="13.5" x14ac:dyDescent="0.15">
      <c r="B35" s="1223"/>
    </row>
    <row r="36" spans="2:109" ht="13.5" x14ac:dyDescent="0.15">
      <c r="B36" s="1223"/>
    </row>
    <row r="37" spans="2:109" ht="13.5" x14ac:dyDescent="0.15">
      <c r="B37" s="1223"/>
    </row>
    <row r="38" spans="2:109" ht="13.5" x14ac:dyDescent="0.15">
      <c r="B38" s="1223"/>
    </row>
    <row r="39" spans="2:109" ht="13.5" x14ac:dyDescent="0.15">
      <c r="B39" s="1227"/>
      <c r="C39" s="1226"/>
      <c r="D39" s="1226"/>
      <c r="E39" s="1226"/>
      <c r="F39" s="1226"/>
      <c r="G39" s="1226"/>
      <c r="H39" s="1226"/>
      <c r="I39" s="1226"/>
      <c r="J39" s="1226"/>
      <c r="K39" s="1226"/>
      <c r="L39" s="1226"/>
      <c r="M39" s="1226"/>
      <c r="N39" s="1226"/>
      <c r="O39" s="1226"/>
      <c r="P39" s="1226"/>
      <c r="Q39" s="1226"/>
      <c r="R39" s="1226"/>
      <c r="S39" s="1226"/>
      <c r="T39" s="1226"/>
      <c r="U39" s="1226"/>
      <c r="V39" s="1226"/>
      <c r="W39" s="1226"/>
      <c r="X39" s="1226"/>
      <c r="Y39" s="1226"/>
      <c r="Z39" s="1226"/>
      <c r="AA39" s="1226"/>
      <c r="AB39" s="1226"/>
      <c r="AC39" s="1226"/>
      <c r="AD39" s="1226"/>
      <c r="AE39" s="1226"/>
      <c r="AF39" s="1226"/>
      <c r="AG39" s="1226"/>
      <c r="AH39" s="1226"/>
      <c r="AI39" s="1226"/>
      <c r="AJ39" s="1226"/>
      <c r="AK39" s="1226"/>
      <c r="AL39" s="1226"/>
      <c r="AM39" s="1226"/>
      <c r="AN39" s="1226"/>
      <c r="AO39" s="1226"/>
      <c r="AP39" s="1226"/>
      <c r="AQ39" s="1226"/>
      <c r="AR39" s="1226"/>
      <c r="AS39" s="1226"/>
      <c r="AT39" s="1226"/>
      <c r="AU39" s="1226"/>
      <c r="AV39" s="1226"/>
      <c r="AW39" s="1226"/>
      <c r="AX39" s="1226"/>
      <c r="AY39" s="1226"/>
      <c r="AZ39" s="1226"/>
      <c r="BA39" s="1226"/>
      <c r="BB39" s="1226"/>
      <c r="BC39" s="1226"/>
      <c r="BD39" s="1226"/>
      <c r="BE39" s="1226"/>
      <c r="BF39" s="1226"/>
      <c r="BG39" s="1226"/>
      <c r="BH39" s="1226"/>
      <c r="BI39" s="1226"/>
      <c r="BJ39" s="1226"/>
      <c r="BK39" s="1226"/>
      <c r="BL39" s="1226"/>
      <c r="BM39" s="1226"/>
      <c r="BN39" s="1226"/>
      <c r="BO39" s="1226"/>
      <c r="BP39" s="1226"/>
      <c r="BQ39" s="1226"/>
      <c r="BR39" s="1226"/>
      <c r="BS39" s="1226"/>
      <c r="BT39" s="1226"/>
      <c r="BU39" s="1226"/>
      <c r="BV39" s="1226"/>
      <c r="BW39" s="1226"/>
      <c r="BX39" s="1226"/>
      <c r="BY39" s="1226"/>
      <c r="BZ39" s="1226"/>
      <c r="CA39" s="1226"/>
      <c r="CB39" s="1226"/>
      <c r="CC39" s="1226"/>
      <c r="CD39" s="1226"/>
      <c r="CE39" s="1226"/>
      <c r="CF39" s="1226"/>
      <c r="CG39" s="1226"/>
      <c r="CH39" s="1226"/>
      <c r="CI39" s="1226"/>
      <c r="CJ39" s="1226"/>
      <c r="CK39" s="1226"/>
      <c r="CL39" s="1226"/>
      <c r="CM39" s="1226"/>
      <c r="CN39" s="1226"/>
      <c r="CO39" s="1226"/>
      <c r="CP39" s="1226"/>
      <c r="CQ39" s="1226"/>
      <c r="CR39" s="1226"/>
      <c r="CS39" s="1226"/>
      <c r="CT39" s="1226"/>
      <c r="CU39" s="1226"/>
      <c r="CV39" s="1226"/>
      <c r="CW39" s="1226"/>
      <c r="CX39" s="1226"/>
      <c r="CY39" s="1226"/>
      <c r="CZ39" s="1226"/>
      <c r="DA39" s="1226"/>
      <c r="DB39" s="1226"/>
      <c r="DC39" s="1226"/>
      <c r="DD39" s="1225"/>
    </row>
    <row r="40" spans="2:109" ht="13.5" x14ac:dyDescent="0.15">
      <c r="B40" s="1263"/>
      <c r="DD40" s="1263"/>
      <c r="DE40" s="1222"/>
    </row>
    <row r="41" spans="2:109" ht="17.25" x14ac:dyDescent="0.15">
      <c r="B41" s="1283" t="s">
        <v>578</v>
      </c>
      <c r="C41" s="1282"/>
      <c r="D41" s="1282"/>
      <c r="E41" s="1282"/>
      <c r="F41" s="1282"/>
      <c r="G41" s="1282"/>
      <c r="H41" s="1282"/>
      <c r="I41" s="1282"/>
      <c r="J41" s="1282"/>
      <c r="K41" s="1282"/>
      <c r="L41" s="1282"/>
      <c r="M41" s="1282"/>
      <c r="N41" s="1282"/>
      <c r="O41" s="1282"/>
      <c r="P41" s="1282"/>
      <c r="Q41" s="1282"/>
      <c r="R41" s="1282"/>
      <c r="S41" s="1282"/>
      <c r="T41" s="1282"/>
      <c r="U41" s="1282"/>
      <c r="V41" s="1282"/>
      <c r="W41" s="1282"/>
      <c r="X41" s="1282"/>
      <c r="Y41" s="1282"/>
      <c r="Z41" s="1282"/>
      <c r="AA41" s="1282"/>
      <c r="AB41" s="1282"/>
      <c r="AC41" s="1282"/>
      <c r="AD41" s="1282"/>
      <c r="AE41" s="1282"/>
      <c r="AF41" s="1282"/>
      <c r="AG41" s="1282"/>
      <c r="AH41" s="1282"/>
      <c r="AI41" s="1282"/>
      <c r="AJ41" s="1282"/>
      <c r="AK41" s="1282"/>
      <c r="AL41" s="1282"/>
      <c r="AM41" s="1282"/>
      <c r="AN41" s="1282"/>
      <c r="AO41" s="1282"/>
      <c r="AP41" s="1282"/>
      <c r="AQ41" s="1282"/>
      <c r="AR41" s="1282"/>
      <c r="AS41" s="1282"/>
      <c r="AT41" s="1282"/>
      <c r="AU41" s="1282"/>
      <c r="AV41" s="1282"/>
      <c r="AW41" s="1282"/>
      <c r="AX41" s="1282"/>
      <c r="AY41" s="1282"/>
      <c r="AZ41" s="1282"/>
      <c r="BA41" s="1282"/>
      <c r="BB41" s="1282"/>
      <c r="BC41" s="1282"/>
      <c r="BD41" s="1282"/>
      <c r="BE41" s="1282"/>
      <c r="BF41" s="1282"/>
      <c r="BG41" s="1282"/>
      <c r="BH41" s="1282"/>
      <c r="BI41" s="1282"/>
      <c r="BJ41" s="1282"/>
      <c r="BK41" s="1282"/>
      <c r="BL41" s="1282"/>
      <c r="BM41" s="1282"/>
      <c r="BN41" s="1282"/>
      <c r="BO41" s="1282"/>
      <c r="BP41" s="1282"/>
      <c r="BQ41" s="1282"/>
      <c r="BR41" s="1282"/>
      <c r="BS41" s="1282"/>
      <c r="BT41" s="1282"/>
      <c r="BU41" s="1282"/>
      <c r="BV41" s="1282"/>
      <c r="BW41" s="1282"/>
      <c r="BX41" s="1282"/>
      <c r="BY41" s="1282"/>
      <c r="BZ41" s="1282"/>
      <c r="CA41" s="1282"/>
      <c r="CB41" s="1282"/>
      <c r="CC41" s="1282"/>
      <c r="CD41" s="1282"/>
      <c r="CE41" s="1282"/>
      <c r="CF41" s="1282"/>
      <c r="CG41" s="1282"/>
      <c r="CH41" s="1282"/>
      <c r="CI41" s="1282"/>
      <c r="CJ41" s="1282"/>
      <c r="CK41" s="1282"/>
      <c r="CL41" s="1282"/>
      <c r="CM41" s="1282"/>
      <c r="CN41" s="1282"/>
      <c r="CO41" s="1282"/>
      <c r="CP41" s="1282"/>
      <c r="CQ41" s="1282"/>
      <c r="CR41" s="1282"/>
      <c r="CS41" s="1282"/>
      <c r="CT41" s="1282"/>
      <c r="CU41" s="1282"/>
      <c r="CV41" s="1282"/>
      <c r="CW41" s="1282"/>
      <c r="CX41" s="1282"/>
      <c r="CY41" s="1282"/>
      <c r="CZ41" s="1282"/>
      <c r="DA41" s="1282"/>
      <c r="DB41" s="1282"/>
      <c r="DC41" s="1282"/>
      <c r="DD41" s="1281"/>
    </row>
    <row r="42" spans="2:109" ht="13.5" x14ac:dyDescent="0.15">
      <c r="B42" s="1223"/>
      <c r="G42" s="1259"/>
      <c r="I42" s="1258"/>
      <c r="J42" s="1258"/>
      <c r="K42" s="1258"/>
      <c r="AM42" s="1259"/>
      <c r="AN42" s="1259" t="s">
        <v>574</v>
      </c>
      <c r="AP42" s="1258"/>
      <c r="AQ42" s="1258"/>
      <c r="AR42" s="1258"/>
      <c r="AY42" s="1259"/>
      <c r="BA42" s="1258"/>
      <c r="BB42" s="1258"/>
      <c r="BC42" s="1258"/>
      <c r="BK42" s="1259"/>
      <c r="BM42" s="1258"/>
      <c r="BN42" s="1258"/>
      <c r="BO42" s="1258"/>
      <c r="BW42" s="1259"/>
      <c r="BY42" s="1258"/>
      <c r="BZ42" s="1258"/>
      <c r="CA42" s="1258"/>
      <c r="CI42" s="1259"/>
      <c r="CK42" s="1258"/>
      <c r="CL42" s="1258"/>
      <c r="CM42" s="1258"/>
      <c r="CU42" s="1259"/>
      <c r="CW42" s="1258"/>
      <c r="CX42" s="1258"/>
      <c r="CY42" s="1258"/>
    </row>
    <row r="43" spans="2:109" ht="13.5" customHeight="1" x14ac:dyDescent="0.15">
      <c r="B43" s="1223"/>
      <c r="AN43" s="1280" t="s">
        <v>577</v>
      </c>
      <c r="AO43" s="1279"/>
      <c r="AP43" s="1279"/>
      <c r="AQ43" s="1279"/>
      <c r="AR43" s="1279"/>
      <c r="AS43" s="1279"/>
      <c r="AT43" s="1279"/>
      <c r="AU43" s="1279"/>
      <c r="AV43" s="1279"/>
      <c r="AW43" s="1279"/>
      <c r="AX43" s="1279"/>
      <c r="AY43" s="1279"/>
      <c r="AZ43" s="1279"/>
      <c r="BA43" s="1279"/>
      <c r="BB43" s="1279"/>
      <c r="BC43" s="1279"/>
      <c r="BD43" s="1279"/>
      <c r="BE43" s="1279"/>
      <c r="BF43" s="1279"/>
      <c r="BG43" s="1279"/>
      <c r="BH43" s="1279"/>
      <c r="BI43" s="1279"/>
      <c r="BJ43" s="1279"/>
      <c r="BK43" s="1279"/>
      <c r="BL43" s="1279"/>
      <c r="BM43" s="1279"/>
      <c r="BN43" s="1279"/>
      <c r="BO43" s="1279"/>
      <c r="BP43" s="1279"/>
      <c r="BQ43" s="1279"/>
      <c r="BR43" s="1279"/>
      <c r="BS43" s="1279"/>
      <c r="BT43" s="1279"/>
      <c r="BU43" s="1279"/>
      <c r="BV43" s="1279"/>
      <c r="BW43" s="1279"/>
      <c r="BX43" s="1279"/>
      <c r="BY43" s="1279"/>
      <c r="BZ43" s="1279"/>
      <c r="CA43" s="1279"/>
      <c r="CB43" s="1279"/>
      <c r="CC43" s="1279"/>
      <c r="CD43" s="1279"/>
      <c r="CE43" s="1279"/>
      <c r="CF43" s="1279"/>
      <c r="CG43" s="1279"/>
      <c r="CH43" s="1279"/>
      <c r="CI43" s="1279"/>
      <c r="CJ43" s="1279"/>
      <c r="CK43" s="1279"/>
      <c r="CL43" s="1279"/>
      <c r="CM43" s="1279"/>
      <c r="CN43" s="1279"/>
      <c r="CO43" s="1279"/>
      <c r="CP43" s="1279"/>
      <c r="CQ43" s="1279"/>
      <c r="CR43" s="1279"/>
      <c r="CS43" s="1279"/>
      <c r="CT43" s="1279"/>
      <c r="CU43" s="1279"/>
      <c r="CV43" s="1279"/>
      <c r="CW43" s="1279"/>
      <c r="CX43" s="1279"/>
      <c r="CY43" s="1279"/>
      <c r="CZ43" s="1279"/>
      <c r="DA43" s="1279"/>
      <c r="DB43" s="1279"/>
      <c r="DC43" s="1278"/>
    </row>
    <row r="44" spans="2:109" ht="13.5" x14ac:dyDescent="0.15">
      <c r="B44" s="1223"/>
      <c r="AN44" s="1277"/>
      <c r="AO44" s="1276"/>
      <c r="AP44" s="1276"/>
      <c r="AQ44" s="1276"/>
      <c r="AR44" s="1276"/>
      <c r="AS44" s="1276"/>
      <c r="AT44" s="1276"/>
      <c r="AU44" s="1276"/>
      <c r="AV44" s="1276"/>
      <c r="AW44" s="1276"/>
      <c r="AX44" s="1276"/>
      <c r="AY44" s="1276"/>
      <c r="AZ44" s="1276"/>
      <c r="BA44" s="1276"/>
      <c r="BB44" s="1276"/>
      <c r="BC44" s="1276"/>
      <c r="BD44" s="1276"/>
      <c r="BE44" s="1276"/>
      <c r="BF44" s="1276"/>
      <c r="BG44" s="1276"/>
      <c r="BH44" s="1276"/>
      <c r="BI44" s="1276"/>
      <c r="BJ44" s="1276"/>
      <c r="BK44" s="1276"/>
      <c r="BL44" s="1276"/>
      <c r="BM44" s="1276"/>
      <c r="BN44" s="1276"/>
      <c r="BO44" s="1276"/>
      <c r="BP44" s="1276"/>
      <c r="BQ44" s="1276"/>
      <c r="BR44" s="1276"/>
      <c r="BS44" s="1276"/>
      <c r="BT44" s="1276"/>
      <c r="BU44" s="1276"/>
      <c r="BV44" s="1276"/>
      <c r="BW44" s="1276"/>
      <c r="BX44" s="1276"/>
      <c r="BY44" s="1276"/>
      <c r="BZ44" s="1276"/>
      <c r="CA44" s="1276"/>
      <c r="CB44" s="1276"/>
      <c r="CC44" s="1276"/>
      <c r="CD44" s="1276"/>
      <c r="CE44" s="1276"/>
      <c r="CF44" s="1276"/>
      <c r="CG44" s="1276"/>
      <c r="CH44" s="1276"/>
      <c r="CI44" s="1276"/>
      <c r="CJ44" s="1276"/>
      <c r="CK44" s="1276"/>
      <c r="CL44" s="1276"/>
      <c r="CM44" s="1276"/>
      <c r="CN44" s="1276"/>
      <c r="CO44" s="1276"/>
      <c r="CP44" s="1276"/>
      <c r="CQ44" s="1276"/>
      <c r="CR44" s="1276"/>
      <c r="CS44" s="1276"/>
      <c r="CT44" s="1276"/>
      <c r="CU44" s="1276"/>
      <c r="CV44" s="1276"/>
      <c r="CW44" s="1276"/>
      <c r="CX44" s="1276"/>
      <c r="CY44" s="1276"/>
      <c r="CZ44" s="1276"/>
      <c r="DA44" s="1276"/>
      <c r="DB44" s="1276"/>
      <c r="DC44" s="1275"/>
    </row>
    <row r="45" spans="2:109" ht="13.5" x14ac:dyDescent="0.15">
      <c r="B45" s="1223"/>
      <c r="AN45" s="1277"/>
      <c r="AO45" s="1276"/>
      <c r="AP45" s="1276"/>
      <c r="AQ45" s="1276"/>
      <c r="AR45" s="1276"/>
      <c r="AS45" s="1276"/>
      <c r="AT45" s="1276"/>
      <c r="AU45" s="1276"/>
      <c r="AV45" s="1276"/>
      <c r="AW45" s="1276"/>
      <c r="AX45" s="1276"/>
      <c r="AY45" s="1276"/>
      <c r="AZ45" s="1276"/>
      <c r="BA45" s="1276"/>
      <c r="BB45" s="1276"/>
      <c r="BC45" s="1276"/>
      <c r="BD45" s="1276"/>
      <c r="BE45" s="1276"/>
      <c r="BF45" s="1276"/>
      <c r="BG45" s="1276"/>
      <c r="BH45" s="1276"/>
      <c r="BI45" s="1276"/>
      <c r="BJ45" s="1276"/>
      <c r="BK45" s="1276"/>
      <c r="BL45" s="1276"/>
      <c r="BM45" s="1276"/>
      <c r="BN45" s="1276"/>
      <c r="BO45" s="1276"/>
      <c r="BP45" s="1276"/>
      <c r="BQ45" s="1276"/>
      <c r="BR45" s="1276"/>
      <c r="BS45" s="1276"/>
      <c r="BT45" s="1276"/>
      <c r="BU45" s="1276"/>
      <c r="BV45" s="1276"/>
      <c r="BW45" s="1276"/>
      <c r="BX45" s="1276"/>
      <c r="BY45" s="1276"/>
      <c r="BZ45" s="1276"/>
      <c r="CA45" s="1276"/>
      <c r="CB45" s="1276"/>
      <c r="CC45" s="1276"/>
      <c r="CD45" s="1276"/>
      <c r="CE45" s="1276"/>
      <c r="CF45" s="1276"/>
      <c r="CG45" s="1276"/>
      <c r="CH45" s="1276"/>
      <c r="CI45" s="1276"/>
      <c r="CJ45" s="1276"/>
      <c r="CK45" s="1276"/>
      <c r="CL45" s="1276"/>
      <c r="CM45" s="1276"/>
      <c r="CN45" s="1276"/>
      <c r="CO45" s="1276"/>
      <c r="CP45" s="1276"/>
      <c r="CQ45" s="1276"/>
      <c r="CR45" s="1276"/>
      <c r="CS45" s="1276"/>
      <c r="CT45" s="1276"/>
      <c r="CU45" s="1276"/>
      <c r="CV45" s="1276"/>
      <c r="CW45" s="1276"/>
      <c r="CX45" s="1276"/>
      <c r="CY45" s="1276"/>
      <c r="CZ45" s="1276"/>
      <c r="DA45" s="1276"/>
      <c r="DB45" s="1276"/>
      <c r="DC45" s="1275"/>
    </row>
    <row r="46" spans="2:109" ht="13.5" x14ac:dyDescent="0.15">
      <c r="B46" s="1223"/>
      <c r="AN46" s="1277"/>
      <c r="AO46" s="1276"/>
      <c r="AP46" s="1276"/>
      <c r="AQ46" s="1276"/>
      <c r="AR46" s="1276"/>
      <c r="AS46" s="1276"/>
      <c r="AT46" s="1276"/>
      <c r="AU46" s="1276"/>
      <c r="AV46" s="1276"/>
      <c r="AW46" s="1276"/>
      <c r="AX46" s="1276"/>
      <c r="AY46" s="1276"/>
      <c r="AZ46" s="1276"/>
      <c r="BA46" s="1276"/>
      <c r="BB46" s="1276"/>
      <c r="BC46" s="1276"/>
      <c r="BD46" s="1276"/>
      <c r="BE46" s="1276"/>
      <c r="BF46" s="1276"/>
      <c r="BG46" s="1276"/>
      <c r="BH46" s="1276"/>
      <c r="BI46" s="1276"/>
      <c r="BJ46" s="1276"/>
      <c r="BK46" s="1276"/>
      <c r="BL46" s="1276"/>
      <c r="BM46" s="1276"/>
      <c r="BN46" s="1276"/>
      <c r="BO46" s="1276"/>
      <c r="BP46" s="1276"/>
      <c r="BQ46" s="1276"/>
      <c r="BR46" s="1276"/>
      <c r="BS46" s="1276"/>
      <c r="BT46" s="1276"/>
      <c r="BU46" s="1276"/>
      <c r="BV46" s="1276"/>
      <c r="BW46" s="1276"/>
      <c r="BX46" s="1276"/>
      <c r="BY46" s="1276"/>
      <c r="BZ46" s="1276"/>
      <c r="CA46" s="1276"/>
      <c r="CB46" s="1276"/>
      <c r="CC46" s="1276"/>
      <c r="CD46" s="1276"/>
      <c r="CE46" s="1276"/>
      <c r="CF46" s="1276"/>
      <c r="CG46" s="1276"/>
      <c r="CH46" s="1276"/>
      <c r="CI46" s="1276"/>
      <c r="CJ46" s="1276"/>
      <c r="CK46" s="1276"/>
      <c r="CL46" s="1276"/>
      <c r="CM46" s="1276"/>
      <c r="CN46" s="1276"/>
      <c r="CO46" s="1276"/>
      <c r="CP46" s="1276"/>
      <c r="CQ46" s="1276"/>
      <c r="CR46" s="1276"/>
      <c r="CS46" s="1276"/>
      <c r="CT46" s="1276"/>
      <c r="CU46" s="1276"/>
      <c r="CV46" s="1276"/>
      <c r="CW46" s="1276"/>
      <c r="CX46" s="1276"/>
      <c r="CY46" s="1276"/>
      <c r="CZ46" s="1276"/>
      <c r="DA46" s="1276"/>
      <c r="DB46" s="1276"/>
      <c r="DC46" s="1275"/>
    </row>
    <row r="47" spans="2:109" ht="13.5" x14ac:dyDescent="0.15">
      <c r="B47" s="1223"/>
      <c r="AN47" s="1274"/>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2"/>
    </row>
    <row r="48" spans="2:109" ht="13.5" x14ac:dyDescent="0.15">
      <c r="B48" s="1223"/>
      <c r="H48" s="1236"/>
      <c r="I48" s="1236"/>
      <c r="J48" s="1236"/>
      <c r="AN48" s="1236"/>
      <c r="AO48" s="1236"/>
      <c r="AP48" s="1236"/>
      <c r="AZ48" s="1236"/>
      <c r="BA48" s="1236"/>
      <c r="BB48" s="1236"/>
      <c r="BL48" s="1236"/>
      <c r="BM48" s="1236"/>
      <c r="BN48" s="1236"/>
      <c r="BX48" s="1236"/>
      <c r="BY48" s="1236"/>
      <c r="BZ48" s="1236"/>
      <c r="CJ48" s="1236"/>
      <c r="CK48" s="1236"/>
      <c r="CL48" s="1236"/>
      <c r="CV48" s="1236"/>
      <c r="CW48" s="1236"/>
      <c r="CX48" s="1236"/>
    </row>
    <row r="49" spans="1:109" ht="13.5" x14ac:dyDescent="0.15">
      <c r="B49" s="1223"/>
      <c r="AN49" s="1222" t="s">
        <v>572</v>
      </c>
    </row>
    <row r="50" spans="1:109" ht="13.5" x14ac:dyDescent="0.15">
      <c r="B50" s="1223"/>
      <c r="G50" s="1234"/>
      <c r="H50" s="1234"/>
      <c r="I50" s="1234"/>
      <c r="J50" s="1234"/>
      <c r="K50" s="1243"/>
      <c r="L50" s="1243"/>
      <c r="M50" s="1242"/>
      <c r="N50" s="1242"/>
      <c r="AN50" s="1241"/>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39"/>
      <c r="BP50" s="1231" t="s">
        <v>526</v>
      </c>
      <c r="BQ50" s="1231"/>
      <c r="BR50" s="1231"/>
      <c r="BS50" s="1231"/>
      <c r="BT50" s="1231"/>
      <c r="BU50" s="1231"/>
      <c r="BV50" s="1231"/>
      <c r="BW50" s="1231"/>
      <c r="BX50" s="1231" t="s">
        <v>527</v>
      </c>
      <c r="BY50" s="1231"/>
      <c r="BZ50" s="1231"/>
      <c r="CA50" s="1231"/>
      <c r="CB50" s="1231"/>
      <c r="CC50" s="1231"/>
      <c r="CD50" s="1231"/>
      <c r="CE50" s="1231"/>
      <c r="CF50" s="1231" t="s">
        <v>528</v>
      </c>
      <c r="CG50" s="1231"/>
      <c r="CH50" s="1231"/>
      <c r="CI50" s="1231"/>
      <c r="CJ50" s="1231"/>
      <c r="CK50" s="1231"/>
      <c r="CL50" s="1231"/>
      <c r="CM50" s="1231"/>
      <c r="CN50" s="1231" t="s">
        <v>529</v>
      </c>
      <c r="CO50" s="1231"/>
      <c r="CP50" s="1231"/>
      <c r="CQ50" s="1231"/>
      <c r="CR50" s="1231"/>
      <c r="CS50" s="1231"/>
      <c r="CT50" s="1231"/>
      <c r="CU50" s="1231"/>
      <c r="CV50" s="1231" t="s">
        <v>530</v>
      </c>
      <c r="CW50" s="1231"/>
      <c r="CX50" s="1231"/>
      <c r="CY50" s="1231"/>
      <c r="CZ50" s="1231"/>
      <c r="DA50" s="1231"/>
      <c r="DB50" s="1231"/>
      <c r="DC50" s="1231"/>
    </row>
    <row r="51" spans="1:109" ht="13.5" customHeight="1" x14ac:dyDescent="0.15">
      <c r="B51" s="1223"/>
      <c r="G51" s="1238"/>
      <c r="H51" s="1238"/>
      <c r="I51" s="1271"/>
      <c r="J51" s="1271"/>
      <c r="K51" s="1237"/>
      <c r="L51" s="1237"/>
      <c r="M51" s="1237"/>
      <c r="N51" s="1237"/>
      <c r="AM51" s="1236"/>
      <c r="AN51" s="1230" t="s">
        <v>571</v>
      </c>
      <c r="AO51" s="1230"/>
      <c r="AP51" s="1230"/>
      <c r="AQ51" s="1230"/>
      <c r="AR51" s="1230"/>
      <c r="AS51" s="1230"/>
      <c r="AT51" s="1230"/>
      <c r="AU51" s="1230"/>
      <c r="AV51" s="1230"/>
      <c r="AW51" s="1230"/>
      <c r="AX51" s="1230"/>
      <c r="AY51" s="1230"/>
      <c r="AZ51" s="1230"/>
      <c r="BA51" s="1230"/>
      <c r="BB51" s="1230" t="s">
        <v>569</v>
      </c>
      <c r="BC51" s="1230"/>
      <c r="BD51" s="1230"/>
      <c r="BE51" s="1230"/>
      <c r="BF51" s="1230"/>
      <c r="BG51" s="1230"/>
      <c r="BH51" s="1230"/>
      <c r="BI51" s="1230"/>
      <c r="BJ51" s="1230"/>
      <c r="BK51" s="1230"/>
      <c r="BL51" s="1230"/>
      <c r="BM51" s="1230"/>
      <c r="BN51" s="1230"/>
      <c r="BO51" s="1230"/>
      <c r="BP51" s="1229"/>
      <c r="BQ51" s="1229"/>
      <c r="BR51" s="1229"/>
      <c r="BS51" s="1229"/>
      <c r="BT51" s="1229"/>
      <c r="BU51" s="1229"/>
      <c r="BV51" s="1229"/>
      <c r="BW51" s="1229"/>
      <c r="BX51" s="1229"/>
      <c r="BY51" s="1229"/>
      <c r="BZ51" s="1229"/>
      <c r="CA51" s="1229"/>
      <c r="CB51" s="1229"/>
      <c r="CC51" s="1229"/>
      <c r="CD51" s="1229"/>
      <c r="CE51" s="1229"/>
      <c r="CF51" s="1229"/>
      <c r="CG51" s="1229"/>
      <c r="CH51" s="1229"/>
      <c r="CI51" s="1229"/>
      <c r="CJ51" s="1229"/>
      <c r="CK51" s="1229"/>
      <c r="CL51" s="1229"/>
      <c r="CM51" s="1229"/>
      <c r="CN51" s="1229"/>
      <c r="CO51" s="1229"/>
      <c r="CP51" s="1229"/>
      <c r="CQ51" s="1229"/>
      <c r="CR51" s="1229"/>
      <c r="CS51" s="1229"/>
      <c r="CT51" s="1229"/>
      <c r="CU51" s="1229"/>
      <c r="CV51" s="1229"/>
      <c r="CW51" s="1229"/>
      <c r="CX51" s="1229"/>
      <c r="CY51" s="1229"/>
      <c r="CZ51" s="1229"/>
      <c r="DA51" s="1229"/>
      <c r="DB51" s="1229"/>
      <c r="DC51" s="1229"/>
    </row>
    <row r="52" spans="1:109" ht="13.5" x14ac:dyDescent="0.15">
      <c r="B52" s="1223"/>
      <c r="G52" s="1238"/>
      <c r="H52" s="1238"/>
      <c r="I52" s="1271"/>
      <c r="J52" s="1271"/>
      <c r="K52" s="1237"/>
      <c r="L52" s="1237"/>
      <c r="M52" s="1237"/>
      <c r="N52" s="1237"/>
      <c r="AM52" s="1236"/>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5" x14ac:dyDescent="0.15">
      <c r="A53" s="1258"/>
      <c r="B53" s="1223"/>
      <c r="G53" s="1238"/>
      <c r="H53" s="1238"/>
      <c r="I53" s="1234"/>
      <c r="J53" s="1234"/>
      <c r="K53" s="1237"/>
      <c r="L53" s="1237"/>
      <c r="M53" s="1237"/>
      <c r="N53" s="1237"/>
      <c r="AM53" s="1236"/>
      <c r="AN53" s="1230"/>
      <c r="AO53" s="1230"/>
      <c r="AP53" s="1230"/>
      <c r="AQ53" s="1230"/>
      <c r="AR53" s="1230"/>
      <c r="AS53" s="1230"/>
      <c r="AT53" s="1230"/>
      <c r="AU53" s="1230"/>
      <c r="AV53" s="1230"/>
      <c r="AW53" s="1230"/>
      <c r="AX53" s="1230"/>
      <c r="AY53" s="1230"/>
      <c r="AZ53" s="1230"/>
      <c r="BA53" s="1230"/>
      <c r="BB53" s="1230" t="s">
        <v>576</v>
      </c>
      <c r="BC53" s="1230"/>
      <c r="BD53" s="1230"/>
      <c r="BE53" s="1230"/>
      <c r="BF53" s="1230"/>
      <c r="BG53" s="1230"/>
      <c r="BH53" s="1230"/>
      <c r="BI53" s="1230"/>
      <c r="BJ53" s="1230"/>
      <c r="BK53" s="1230"/>
      <c r="BL53" s="1230"/>
      <c r="BM53" s="1230"/>
      <c r="BN53" s="1230"/>
      <c r="BO53" s="1230"/>
      <c r="BP53" s="1229">
        <v>59.5</v>
      </c>
      <c r="BQ53" s="1229"/>
      <c r="BR53" s="1229"/>
      <c r="BS53" s="1229"/>
      <c r="BT53" s="1229"/>
      <c r="BU53" s="1229"/>
      <c r="BV53" s="1229"/>
      <c r="BW53" s="1229"/>
      <c r="BX53" s="1229">
        <v>61.3</v>
      </c>
      <c r="BY53" s="1229"/>
      <c r="BZ53" s="1229"/>
      <c r="CA53" s="1229"/>
      <c r="CB53" s="1229"/>
      <c r="CC53" s="1229"/>
      <c r="CD53" s="1229"/>
      <c r="CE53" s="1229"/>
      <c r="CF53" s="1229">
        <v>63.1</v>
      </c>
      <c r="CG53" s="1229"/>
      <c r="CH53" s="1229"/>
      <c r="CI53" s="1229"/>
      <c r="CJ53" s="1229"/>
      <c r="CK53" s="1229"/>
      <c r="CL53" s="1229"/>
      <c r="CM53" s="1229"/>
      <c r="CN53" s="1229">
        <v>64.400000000000006</v>
      </c>
      <c r="CO53" s="1229"/>
      <c r="CP53" s="1229"/>
      <c r="CQ53" s="1229"/>
      <c r="CR53" s="1229"/>
      <c r="CS53" s="1229"/>
      <c r="CT53" s="1229"/>
      <c r="CU53" s="1229"/>
      <c r="CV53" s="1229">
        <v>66.099999999999994</v>
      </c>
      <c r="CW53" s="1229"/>
      <c r="CX53" s="1229"/>
      <c r="CY53" s="1229"/>
      <c r="CZ53" s="1229"/>
      <c r="DA53" s="1229"/>
      <c r="DB53" s="1229"/>
      <c r="DC53" s="1229"/>
    </row>
    <row r="54" spans="1:109" ht="13.5" x14ac:dyDescent="0.15">
      <c r="A54" s="1258"/>
      <c r="B54" s="1223"/>
      <c r="G54" s="1238"/>
      <c r="H54" s="1238"/>
      <c r="I54" s="1234"/>
      <c r="J54" s="1234"/>
      <c r="K54" s="1237"/>
      <c r="L54" s="1237"/>
      <c r="M54" s="1237"/>
      <c r="N54" s="1237"/>
      <c r="AM54" s="1236"/>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5" x14ac:dyDescent="0.15">
      <c r="A55" s="1258"/>
      <c r="B55" s="1223"/>
      <c r="G55" s="1234"/>
      <c r="H55" s="1234"/>
      <c r="I55" s="1234"/>
      <c r="J55" s="1234"/>
      <c r="K55" s="1237"/>
      <c r="L55" s="1237"/>
      <c r="M55" s="1237"/>
      <c r="N55" s="1237"/>
      <c r="AN55" s="1231" t="s">
        <v>570</v>
      </c>
      <c r="AO55" s="1231"/>
      <c r="AP55" s="1231"/>
      <c r="AQ55" s="1231"/>
      <c r="AR55" s="1231"/>
      <c r="AS55" s="1231"/>
      <c r="AT55" s="1231"/>
      <c r="AU55" s="1231"/>
      <c r="AV55" s="1231"/>
      <c r="AW55" s="1231"/>
      <c r="AX55" s="1231"/>
      <c r="AY55" s="1231"/>
      <c r="AZ55" s="1231"/>
      <c r="BA55" s="1231"/>
      <c r="BB55" s="1230" t="s">
        <v>569</v>
      </c>
      <c r="BC55" s="1230"/>
      <c r="BD55" s="1230"/>
      <c r="BE55" s="1230"/>
      <c r="BF55" s="1230"/>
      <c r="BG55" s="1230"/>
      <c r="BH55" s="1230"/>
      <c r="BI55" s="1230"/>
      <c r="BJ55" s="1230"/>
      <c r="BK55" s="1230"/>
      <c r="BL55" s="1230"/>
      <c r="BM55" s="1230"/>
      <c r="BN55" s="1230"/>
      <c r="BO55" s="1230"/>
      <c r="BP55" s="1229">
        <v>25.1</v>
      </c>
      <c r="BQ55" s="1229"/>
      <c r="BR55" s="1229"/>
      <c r="BS55" s="1229"/>
      <c r="BT55" s="1229"/>
      <c r="BU55" s="1229"/>
      <c r="BV55" s="1229"/>
      <c r="BW55" s="1229"/>
      <c r="BX55" s="1229">
        <v>18</v>
      </c>
      <c r="BY55" s="1229"/>
      <c r="BZ55" s="1229"/>
      <c r="CA55" s="1229"/>
      <c r="CB55" s="1229"/>
      <c r="CC55" s="1229"/>
      <c r="CD55" s="1229"/>
      <c r="CE55" s="1229"/>
      <c r="CF55" s="1229">
        <v>12.7</v>
      </c>
      <c r="CG55" s="1229"/>
      <c r="CH55" s="1229"/>
      <c r="CI55" s="1229"/>
      <c r="CJ55" s="1229"/>
      <c r="CK55" s="1229"/>
      <c r="CL55" s="1229"/>
      <c r="CM55" s="1229"/>
      <c r="CN55" s="1229">
        <v>10</v>
      </c>
      <c r="CO55" s="1229"/>
      <c r="CP55" s="1229"/>
      <c r="CQ55" s="1229"/>
      <c r="CR55" s="1229"/>
      <c r="CS55" s="1229"/>
      <c r="CT55" s="1229"/>
      <c r="CU55" s="1229"/>
      <c r="CV55" s="1229">
        <v>6</v>
      </c>
      <c r="CW55" s="1229"/>
      <c r="CX55" s="1229"/>
      <c r="CY55" s="1229"/>
      <c r="CZ55" s="1229"/>
      <c r="DA55" s="1229"/>
      <c r="DB55" s="1229"/>
      <c r="DC55" s="1229"/>
    </row>
    <row r="56" spans="1:109" ht="13.5" x14ac:dyDescent="0.15">
      <c r="A56" s="1258"/>
      <c r="B56" s="1223"/>
      <c r="G56" s="1234"/>
      <c r="H56" s="1234"/>
      <c r="I56" s="1234"/>
      <c r="J56" s="1234"/>
      <c r="K56" s="1237"/>
      <c r="L56" s="1237"/>
      <c r="M56" s="1237"/>
      <c r="N56" s="1237"/>
      <c r="AN56" s="1231"/>
      <c r="AO56" s="1231"/>
      <c r="AP56" s="1231"/>
      <c r="AQ56" s="1231"/>
      <c r="AR56" s="1231"/>
      <c r="AS56" s="1231"/>
      <c r="AT56" s="1231"/>
      <c r="AU56" s="1231"/>
      <c r="AV56" s="1231"/>
      <c r="AW56" s="1231"/>
      <c r="AX56" s="1231"/>
      <c r="AY56" s="1231"/>
      <c r="AZ56" s="1231"/>
      <c r="BA56" s="1231"/>
      <c r="BB56" s="1230"/>
      <c r="BC56" s="1230"/>
      <c r="BD56" s="1230"/>
      <c r="BE56" s="1230"/>
      <c r="BF56" s="1230"/>
      <c r="BG56" s="1230"/>
      <c r="BH56" s="1230"/>
      <c r="BI56" s="1230"/>
      <c r="BJ56" s="1230"/>
      <c r="BK56" s="1230"/>
      <c r="BL56" s="1230"/>
      <c r="BM56" s="1230"/>
      <c r="BN56" s="1230"/>
      <c r="BO56" s="1230"/>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1258" customFormat="1" ht="13.5" x14ac:dyDescent="0.15">
      <c r="B57" s="1264"/>
      <c r="G57" s="1234"/>
      <c r="H57" s="1234"/>
      <c r="I57" s="1233"/>
      <c r="J57" s="1233"/>
      <c r="K57" s="1237"/>
      <c r="L57" s="1237"/>
      <c r="M57" s="1237"/>
      <c r="N57" s="1237"/>
      <c r="AM57" s="1222"/>
      <c r="AN57" s="1231"/>
      <c r="AO57" s="1231"/>
      <c r="AP57" s="1231"/>
      <c r="AQ57" s="1231"/>
      <c r="AR57" s="1231"/>
      <c r="AS57" s="1231"/>
      <c r="AT57" s="1231"/>
      <c r="AU57" s="1231"/>
      <c r="AV57" s="1231"/>
      <c r="AW57" s="1231"/>
      <c r="AX57" s="1231"/>
      <c r="AY57" s="1231"/>
      <c r="AZ57" s="1231"/>
      <c r="BA57" s="1231"/>
      <c r="BB57" s="1230" t="s">
        <v>576</v>
      </c>
      <c r="BC57" s="1230"/>
      <c r="BD57" s="1230"/>
      <c r="BE57" s="1230"/>
      <c r="BF57" s="1230"/>
      <c r="BG57" s="1230"/>
      <c r="BH57" s="1230"/>
      <c r="BI57" s="1230"/>
      <c r="BJ57" s="1230"/>
      <c r="BK57" s="1230"/>
      <c r="BL57" s="1230"/>
      <c r="BM57" s="1230"/>
      <c r="BN57" s="1230"/>
      <c r="BO57" s="1230"/>
      <c r="BP57" s="1229">
        <v>61</v>
      </c>
      <c r="BQ57" s="1229"/>
      <c r="BR57" s="1229"/>
      <c r="BS57" s="1229"/>
      <c r="BT57" s="1229"/>
      <c r="BU57" s="1229"/>
      <c r="BV57" s="1229"/>
      <c r="BW57" s="1229"/>
      <c r="BX57" s="1229">
        <v>62.2</v>
      </c>
      <c r="BY57" s="1229"/>
      <c r="BZ57" s="1229"/>
      <c r="CA57" s="1229"/>
      <c r="CB57" s="1229"/>
      <c r="CC57" s="1229"/>
      <c r="CD57" s="1229"/>
      <c r="CE57" s="1229"/>
      <c r="CF57" s="1229">
        <v>63.2</v>
      </c>
      <c r="CG57" s="1229"/>
      <c r="CH57" s="1229"/>
      <c r="CI57" s="1229"/>
      <c r="CJ57" s="1229"/>
      <c r="CK57" s="1229"/>
      <c r="CL57" s="1229"/>
      <c r="CM57" s="1229"/>
      <c r="CN57" s="1229">
        <v>64.599999999999994</v>
      </c>
      <c r="CO57" s="1229"/>
      <c r="CP57" s="1229"/>
      <c r="CQ57" s="1229"/>
      <c r="CR57" s="1229"/>
      <c r="CS57" s="1229"/>
      <c r="CT57" s="1229"/>
      <c r="CU57" s="1229"/>
      <c r="CV57" s="1229">
        <v>65.900000000000006</v>
      </c>
      <c r="CW57" s="1229"/>
      <c r="CX57" s="1229"/>
      <c r="CY57" s="1229"/>
      <c r="CZ57" s="1229"/>
      <c r="DA57" s="1229"/>
      <c r="DB57" s="1229"/>
      <c r="DC57" s="1229"/>
      <c r="DD57" s="1269"/>
      <c r="DE57" s="1264"/>
    </row>
    <row r="58" spans="1:109" s="1258" customFormat="1" ht="13.5" x14ac:dyDescent="0.15">
      <c r="A58" s="1222"/>
      <c r="B58" s="1264"/>
      <c r="G58" s="1234"/>
      <c r="H58" s="1234"/>
      <c r="I58" s="1233"/>
      <c r="J58" s="1233"/>
      <c r="K58" s="1237"/>
      <c r="L58" s="1237"/>
      <c r="M58" s="1237"/>
      <c r="N58" s="1237"/>
      <c r="AM58" s="1222"/>
      <c r="AN58" s="1231"/>
      <c r="AO58" s="1231"/>
      <c r="AP58" s="1231"/>
      <c r="AQ58" s="1231"/>
      <c r="AR58" s="1231"/>
      <c r="AS58" s="1231"/>
      <c r="AT58" s="1231"/>
      <c r="AU58" s="1231"/>
      <c r="AV58" s="1231"/>
      <c r="AW58" s="1231"/>
      <c r="AX58" s="1231"/>
      <c r="AY58" s="1231"/>
      <c r="AZ58" s="1231"/>
      <c r="BA58" s="1231"/>
      <c r="BB58" s="1230"/>
      <c r="BC58" s="1230"/>
      <c r="BD58" s="1230"/>
      <c r="BE58" s="1230"/>
      <c r="BF58" s="1230"/>
      <c r="BG58" s="1230"/>
      <c r="BH58" s="1230"/>
      <c r="BI58" s="1230"/>
      <c r="BJ58" s="1230"/>
      <c r="BK58" s="1230"/>
      <c r="BL58" s="1230"/>
      <c r="BM58" s="1230"/>
      <c r="BN58" s="1230"/>
      <c r="BO58" s="1230"/>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1269"/>
      <c r="DE58" s="1264"/>
    </row>
    <row r="59" spans="1:109" s="1258" customFormat="1" ht="13.5" x14ac:dyDescent="0.15">
      <c r="A59" s="1222"/>
      <c r="B59" s="1264"/>
      <c r="K59" s="1270"/>
      <c r="L59" s="1270"/>
      <c r="M59" s="1270"/>
      <c r="N59" s="1270"/>
      <c r="AQ59" s="1270"/>
      <c r="AR59" s="1270"/>
      <c r="AS59" s="1270"/>
      <c r="AT59" s="1270"/>
      <c r="BC59" s="1270"/>
      <c r="BD59" s="1270"/>
      <c r="BE59" s="1270"/>
      <c r="BF59" s="1270"/>
      <c r="BO59" s="1270"/>
      <c r="BP59" s="1270"/>
      <c r="BQ59" s="1270"/>
      <c r="BR59" s="1270"/>
      <c r="CA59" s="1270"/>
      <c r="CB59" s="1270"/>
      <c r="CC59" s="1270"/>
      <c r="CD59" s="1270"/>
      <c r="CM59" s="1270"/>
      <c r="CN59" s="1270"/>
      <c r="CO59" s="1270"/>
      <c r="CP59" s="1270"/>
      <c r="CY59" s="1270"/>
      <c r="CZ59" s="1270"/>
      <c r="DA59" s="1270"/>
      <c r="DB59" s="1270"/>
      <c r="DC59" s="1270"/>
      <c r="DD59" s="1269"/>
      <c r="DE59" s="1264"/>
    </row>
    <row r="60" spans="1:109" s="1258" customFormat="1" ht="13.5" x14ac:dyDescent="0.15">
      <c r="A60" s="1222"/>
      <c r="B60" s="1264"/>
      <c r="K60" s="1270"/>
      <c r="L60" s="1270"/>
      <c r="M60" s="1270"/>
      <c r="N60" s="1270"/>
      <c r="AQ60" s="1270"/>
      <c r="AR60" s="1270"/>
      <c r="AS60" s="1270"/>
      <c r="AT60" s="1270"/>
      <c r="BC60" s="1270"/>
      <c r="BD60" s="1270"/>
      <c r="BE60" s="1270"/>
      <c r="BF60" s="1270"/>
      <c r="BO60" s="1270"/>
      <c r="BP60" s="1270"/>
      <c r="BQ60" s="1270"/>
      <c r="BR60" s="1270"/>
      <c r="CA60" s="1270"/>
      <c r="CB60" s="1270"/>
      <c r="CC60" s="1270"/>
      <c r="CD60" s="1270"/>
      <c r="CM60" s="1270"/>
      <c r="CN60" s="1270"/>
      <c r="CO60" s="1270"/>
      <c r="CP60" s="1270"/>
      <c r="CY60" s="1270"/>
      <c r="CZ60" s="1270"/>
      <c r="DA60" s="1270"/>
      <c r="DB60" s="1270"/>
      <c r="DC60" s="1270"/>
      <c r="DD60" s="1269"/>
      <c r="DE60" s="1264"/>
    </row>
    <row r="61" spans="1:109" s="1258" customFormat="1" ht="13.5" x14ac:dyDescent="0.15">
      <c r="A61" s="1222"/>
      <c r="B61" s="1268"/>
      <c r="C61" s="1267"/>
      <c r="D61" s="1267"/>
      <c r="E61" s="1267"/>
      <c r="F61" s="1267"/>
      <c r="G61" s="1267"/>
      <c r="H61" s="1267"/>
      <c r="I61" s="1267"/>
      <c r="J61" s="1267"/>
      <c r="K61" s="1267"/>
      <c r="L61" s="1267"/>
      <c r="M61" s="1266"/>
      <c r="N61" s="1266"/>
      <c r="O61" s="1267"/>
      <c r="P61" s="1267"/>
      <c r="Q61" s="1267"/>
      <c r="R61" s="1267"/>
      <c r="S61" s="1267"/>
      <c r="T61" s="1267"/>
      <c r="U61" s="1267"/>
      <c r="V61" s="1267"/>
      <c r="W61" s="1267"/>
      <c r="X61" s="1267"/>
      <c r="Y61" s="1267"/>
      <c r="Z61" s="1267"/>
      <c r="AA61" s="1267"/>
      <c r="AB61" s="1267"/>
      <c r="AC61" s="1267"/>
      <c r="AD61" s="1267"/>
      <c r="AE61" s="1267"/>
      <c r="AF61" s="1267"/>
      <c r="AG61" s="1267"/>
      <c r="AH61" s="1267"/>
      <c r="AI61" s="1267"/>
      <c r="AJ61" s="1267"/>
      <c r="AK61" s="1267"/>
      <c r="AL61" s="1267"/>
      <c r="AM61" s="1267"/>
      <c r="AN61" s="1267"/>
      <c r="AO61" s="1267"/>
      <c r="AP61" s="1267"/>
      <c r="AQ61" s="1267"/>
      <c r="AR61" s="1267"/>
      <c r="AS61" s="1266"/>
      <c r="AT61" s="1266"/>
      <c r="AU61" s="1267"/>
      <c r="AV61" s="1267"/>
      <c r="AW61" s="1267"/>
      <c r="AX61" s="1267"/>
      <c r="AY61" s="1267"/>
      <c r="AZ61" s="1267"/>
      <c r="BA61" s="1267"/>
      <c r="BB61" s="1267"/>
      <c r="BC61" s="1267"/>
      <c r="BD61" s="1267"/>
      <c r="BE61" s="1266"/>
      <c r="BF61" s="1266"/>
      <c r="BG61" s="1267"/>
      <c r="BH61" s="1267"/>
      <c r="BI61" s="1267"/>
      <c r="BJ61" s="1267"/>
      <c r="BK61" s="1267"/>
      <c r="BL61" s="1267"/>
      <c r="BM61" s="1267"/>
      <c r="BN61" s="1267"/>
      <c r="BO61" s="1267"/>
      <c r="BP61" s="1267"/>
      <c r="BQ61" s="1266"/>
      <c r="BR61" s="1266"/>
      <c r="BS61" s="1267"/>
      <c r="BT61" s="1267"/>
      <c r="BU61" s="1267"/>
      <c r="BV61" s="1267"/>
      <c r="BW61" s="1267"/>
      <c r="BX61" s="1267"/>
      <c r="BY61" s="1267"/>
      <c r="BZ61" s="1267"/>
      <c r="CA61" s="1267"/>
      <c r="CB61" s="1267"/>
      <c r="CC61" s="1266"/>
      <c r="CD61" s="1266"/>
      <c r="CE61" s="1267"/>
      <c r="CF61" s="1267"/>
      <c r="CG61" s="1267"/>
      <c r="CH61" s="1267"/>
      <c r="CI61" s="1267"/>
      <c r="CJ61" s="1267"/>
      <c r="CK61" s="1267"/>
      <c r="CL61" s="1267"/>
      <c r="CM61" s="1267"/>
      <c r="CN61" s="1267"/>
      <c r="CO61" s="1266"/>
      <c r="CP61" s="1266"/>
      <c r="CQ61" s="1267"/>
      <c r="CR61" s="1267"/>
      <c r="CS61" s="1267"/>
      <c r="CT61" s="1267"/>
      <c r="CU61" s="1267"/>
      <c r="CV61" s="1267"/>
      <c r="CW61" s="1267"/>
      <c r="CX61" s="1267"/>
      <c r="CY61" s="1267"/>
      <c r="CZ61" s="1267"/>
      <c r="DA61" s="1266"/>
      <c r="DB61" s="1266"/>
      <c r="DC61" s="1266"/>
      <c r="DD61" s="1265"/>
      <c r="DE61" s="1264"/>
    </row>
    <row r="62" spans="1:109" ht="13.5" x14ac:dyDescent="0.15">
      <c r="B62" s="1263"/>
      <c r="C62" s="1263"/>
      <c r="D62" s="1263"/>
      <c r="E62" s="1263"/>
      <c r="F62" s="1263"/>
      <c r="G62" s="1263"/>
      <c r="H62" s="1263"/>
      <c r="I62" s="1263"/>
      <c r="J62" s="1263"/>
      <c r="K62" s="1263"/>
      <c r="L62" s="1263"/>
      <c r="M62" s="1263"/>
      <c r="N62" s="1263"/>
      <c r="O62" s="1263"/>
      <c r="P62" s="1263"/>
      <c r="Q62" s="1263"/>
      <c r="R62" s="1263"/>
      <c r="S62" s="1263"/>
      <c r="T62" s="1263"/>
      <c r="U62" s="1263"/>
      <c r="V62" s="1263"/>
      <c r="W62" s="1263"/>
      <c r="X62" s="1263"/>
      <c r="Y62" s="1263"/>
      <c r="Z62" s="1263"/>
      <c r="AA62" s="1263"/>
      <c r="AB62" s="1263"/>
      <c r="AC62" s="1263"/>
      <c r="AD62" s="1263"/>
      <c r="AE62" s="1263"/>
      <c r="AF62" s="1263"/>
      <c r="AG62" s="1263"/>
      <c r="AH62" s="1263"/>
      <c r="AI62" s="1263"/>
      <c r="AJ62" s="1263"/>
      <c r="AK62" s="1263"/>
      <c r="AL62" s="1263"/>
      <c r="AM62" s="1263"/>
      <c r="AN62" s="1263"/>
      <c r="AO62" s="1263"/>
      <c r="AP62" s="1263"/>
      <c r="AQ62" s="1263"/>
      <c r="AR62" s="1263"/>
      <c r="AS62" s="1263"/>
      <c r="AT62" s="1263"/>
      <c r="AU62" s="1263"/>
      <c r="AV62" s="1263"/>
      <c r="AW62" s="1263"/>
      <c r="AX62" s="1263"/>
      <c r="AY62" s="1263"/>
      <c r="AZ62" s="1263"/>
      <c r="BA62" s="1263"/>
      <c r="BB62" s="1263"/>
      <c r="BC62" s="1263"/>
      <c r="BD62" s="1263"/>
      <c r="BE62" s="1263"/>
      <c r="BF62" s="1263"/>
      <c r="BG62" s="1263"/>
      <c r="BH62" s="1263"/>
      <c r="BI62" s="1263"/>
      <c r="BJ62" s="1263"/>
      <c r="BK62" s="1263"/>
      <c r="BL62" s="1263"/>
      <c r="BM62" s="1263"/>
      <c r="BN62" s="1263"/>
      <c r="BO62" s="1263"/>
      <c r="BP62" s="1263"/>
      <c r="BQ62" s="1263"/>
      <c r="BR62" s="1263"/>
      <c r="BS62" s="1263"/>
      <c r="BT62" s="1263"/>
      <c r="BU62" s="1263"/>
      <c r="BV62" s="1263"/>
      <c r="BW62" s="1263"/>
      <c r="BX62" s="1263"/>
      <c r="BY62" s="1263"/>
      <c r="BZ62" s="1263"/>
      <c r="CA62" s="1263"/>
      <c r="CB62" s="1263"/>
      <c r="CC62" s="1263"/>
      <c r="CD62" s="1263"/>
      <c r="CE62" s="1263"/>
      <c r="CF62" s="1263"/>
      <c r="CG62" s="1263"/>
      <c r="CH62" s="1263"/>
      <c r="CI62" s="1263"/>
      <c r="CJ62" s="1263"/>
      <c r="CK62" s="1263"/>
      <c r="CL62" s="1263"/>
      <c r="CM62" s="1263"/>
      <c r="CN62" s="1263"/>
      <c r="CO62" s="1263"/>
      <c r="CP62" s="1263"/>
      <c r="CQ62" s="1263"/>
      <c r="CR62" s="1263"/>
      <c r="CS62" s="1263"/>
      <c r="CT62" s="1263"/>
      <c r="CU62" s="1263"/>
      <c r="CV62" s="1263"/>
      <c r="CW62" s="1263"/>
      <c r="CX62" s="1263"/>
      <c r="CY62" s="1263"/>
      <c r="CZ62" s="1263"/>
      <c r="DA62" s="1263"/>
      <c r="DB62" s="1263"/>
      <c r="DC62" s="1263"/>
      <c r="DD62" s="1263"/>
      <c r="DE62" s="1222"/>
    </row>
    <row r="63" spans="1:109" ht="17.25" x14ac:dyDescent="0.15">
      <c r="B63" s="1262" t="s">
        <v>575</v>
      </c>
    </row>
    <row r="64" spans="1:109" ht="13.5" x14ac:dyDescent="0.15">
      <c r="B64" s="1223"/>
      <c r="G64" s="1259"/>
      <c r="I64" s="1261"/>
      <c r="J64" s="1261"/>
      <c r="K64" s="1261"/>
      <c r="L64" s="1261"/>
      <c r="M64" s="1261"/>
      <c r="N64" s="1260"/>
      <c r="AM64" s="1259"/>
      <c r="AN64" s="1259" t="s">
        <v>574</v>
      </c>
      <c r="AP64" s="1258"/>
      <c r="AQ64" s="1258"/>
      <c r="AR64" s="1258"/>
      <c r="AY64" s="1259"/>
      <c r="BA64" s="1258"/>
      <c r="BB64" s="1258"/>
      <c r="BC64" s="1258"/>
      <c r="BK64" s="1259"/>
      <c r="BM64" s="1258"/>
      <c r="BN64" s="1258"/>
      <c r="BO64" s="1258"/>
      <c r="BW64" s="1259"/>
      <c r="BY64" s="1258"/>
      <c r="BZ64" s="1258"/>
      <c r="CA64" s="1258"/>
      <c r="CI64" s="1259"/>
      <c r="CK64" s="1258"/>
      <c r="CL64" s="1258"/>
      <c r="CM64" s="1258"/>
      <c r="CU64" s="1259"/>
      <c r="CW64" s="1258"/>
      <c r="CX64" s="1258"/>
      <c r="CY64" s="1258"/>
    </row>
    <row r="65" spans="2:107" ht="13.5" x14ac:dyDescent="0.15">
      <c r="B65" s="1223"/>
      <c r="AN65" s="1257" t="s">
        <v>573</v>
      </c>
      <c r="AO65" s="1256"/>
      <c r="AP65" s="1256"/>
      <c r="AQ65" s="1256"/>
      <c r="AR65" s="1256"/>
      <c r="AS65" s="1256"/>
      <c r="AT65" s="1256"/>
      <c r="AU65" s="1256"/>
      <c r="AV65" s="1256"/>
      <c r="AW65" s="1256"/>
      <c r="AX65" s="1256"/>
      <c r="AY65" s="1256"/>
      <c r="AZ65" s="1256"/>
      <c r="BA65" s="1256"/>
      <c r="BB65" s="1256"/>
      <c r="BC65" s="1256"/>
      <c r="BD65" s="1256"/>
      <c r="BE65" s="1256"/>
      <c r="BF65" s="1256"/>
      <c r="BG65" s="1256"/>
      <c r="BH65" s="1256"/>
      <c r="BI65" s="1256"/>
      <c r="BJ65" s="1256"/>
      <c r="BK65" s="1256"/>
      <c r="BL65" s="1256"/>
      <c r="BM65" s="1256"/>
      <c r="BN65" s="1256"/>
      <c r="BO65" s="1256"/>
      <c r="BP65" s="1256"/>
      <c r="BQ65" s="1256"/>
      <c r="BR65" s="1256"/>
      <c r="BS65" s="1256"/>
      <c r="BT65" s="1256"/>
      <c r="BU65" s="1256"/>
      <c r="BV65" s="1256"/>
      <c r="BW65" s="1256"/>
      <c r="BX65" s="1256"/>
      <c r="BY65" s="1256"/>
      <c r="BZ65" s="1256"/>
      <c r="CA65" s="1256"/>
      <c r="CB65" s="1256"/>
      <c r="CC65" s="1256"/>
      <c r="CD65" s="1256"/>
      <c r="CE65" s="1256"/>
      <c r="CF65" s="1256"/>
      <c r="CG65" s="1256"/>
      <c r="CH65" s="1256"/>
      <c r="CI65" s="1256"/>
      <c r="CJ65" s="1256"/>
      <c r="CK65" s="1256"/>
      <c r="CL65" s="1256"/>
      <c r="CM65" s="1256"/>
      <c r="CN65" s="1256"/>
      <c r="CO65" s="1256"/>
      <c r="CP65" s="1256"/>
      <c r="CQ65" s="1256"/>
      <c r="CR65" s="1256"/>
      <c r="CS65" s="1256"/>
      <c r="CT65" s="1256"/>
      <c r="CU65" s="1256"/>
      <c r="CV65" s="1256"/>
      <c r="CW65" s="1256"/>
      <c r="CX65" s="1256"/>
      <c r="CY65" s="1256"/>
      <c r="CZ65" s="1256"/>
      <c r="DA65" s="1256"/>
      <c r="DB65" s="1256"/>
      <c r="DC65" s="1255"/>
    </row>
    <row r="66" spans="2:107" ht="13.5" x14ac:dyDescent="0.15">
      <c r="B66" s="1223"/>
      <c r="AN66" s="1254"/>
      <c r="AO66" s="1253"/>
      <c r="AP66" s="1253"/>
      <c r="AQ66" s="1253"/>
      <c r="AR66" s="1253"/>
      <c r="AS66" s="1253"/>
      <c r="AT66" s="1253"/>
      <c r="AU66" s="1253"/>
      <c r="AV66" s="1253"/>
      <c r="AW66" s="1253"/>
      <c r="AX66" s="1253"/>
      <c r="AY66" s="1253"/>
      <c r="AZ66" s="1253"/>
      <c r="BA66" s="1253"/>
      <c r="BB66" s="1253"/>
      <c r="BC66" s="1253"/>
      <c r="BD66" s="1253"/>
      <c r="BE66" s="1253"/>
      <c r="BF66" s="1253"/>
      <c r="BG66" s="1253"/>
      <c r="BH66" s="1253"/>
      <c r="BI66" s="1253"/>
      <c r="BJ66" s="1253"/>
      <c r="BK66" s="1253"/>
      <c r="BL66" s="1253"/>
      <c r="BM66" s="1253"/>
      <c r="BN66" s="1253"/>
      <c r="BO66" s="1253"/>
      <c r="BP66" s="1253"/>
      <c r="BQ66" s="1253"/>
      <c r="BR66" s="1253"/>
      <c r="BS66" s="1253"/>
      <c r="BT66" s="1253"/>
      <c r="BU66" s="1253"/>
      <c r="BV66" s="1253"/>
      <c r="BW66" s="1253"/>
      <c r="BX66" s="1253"/>
      <c r="BY66" s="1253"/>
      <c r="BZ66" s="1253"/>
      <c r="CA66" s="1253"/>
      <c r="CB66" s="1253"/>
      <c r="CC66" s="1253"/>
      <c r="CD66" s="1253"/>
      <c r="CE66" s="1253"/>
      <c r="CF66" s="1253"/>
      <c r="CG66" s="1253"/>
      <c r="CH66" s="1253"/>
      <c r="CI66" s="1253"/>
      <c r="CJ66" s="1253"/>
      <c r="CK66" s="1253"/>
      <c r="CL66" s="1253"/>
      <c r="CM66" s="1253"/>
      <c r="CN66" s="1253"/>
      <c r="CO66" s="1253"/>
      <c r="CP66" s="1253"/>
      <c r="CQ66" s="1253"/>
      <c r="CR66" s="1253"/>
      <c r="CS66" s="1253"/>
      <c r="CT66" s="1253"/>
      <c r="CU66" s="1253"/>
      <c r="CV66" s="1253"/>
      <c r="CW66" s="1253"/>
      <c r="CX66" s="1253"/>
      <c r="CY66" s="1253"/>
      <c r="CZ66" s="1253"/>
      <c r="DA66" s="1253"/>
      <c r="DB66" s="1253"/>
      <c r="DC66" s="1252"/>
    </row>
    <row r="67" spans="2:107" ht="13.5" x14ac:dyDescent="0.15">
      <c r="B67" s="1223"/>
      <c r="AN67" s="1254"/>
      <c r="AO67" s="1253"/>
      <c r="AP67" s="1253"/>
      <c r="AQ67" s="1253"/>
      <c r="AR67" s="1253"/>
      <c r="AS67" s="1253"/>
      <c r="AT67" s="1253"/>
      <c r="AU67" s="1253"/>
      <c r="AV67" s="1253"/>
      <c r="AW67" s="1253"/>
      <c r="AX67" s="1253"/>
      <c r="AY67" s="1253"/>
      <c r="AZ67" s="1253"/>
      <c r="BA67" s="1253"/>
      <c r="BB67" s="1253"/>
      <c r="BC67" s="1253"/>
      <c r="BD67" s="1253"/>
      <c r="BE67" s="1253"/>
      <c r="BF67" s="1253"/>
      <c r="BG67" s="1253"/>
      <c r="BH67" s="1253"/>
      <c r="BI67" s="1253"/>
      <c r="BJ67" s="1253"/>
      <c r="BK67" s="1253"/>
      <c r="BL67" s="1253"/>
      <c r="BM67" s="1253"/>
      <c r="BN67" s="1253"/>
      <c r="BO67" s="1253"/>
      <c r="BP67" s="1253"/>
      <c r="BQ67" s="1253"/>
      <c r="BR67" s="1253"/>
      <c r="BS67" s="1253"/>
      <c r="BT67" s="1253"/>
      <c r="BU67" s="1253"/>
      <c r="BV67" s="1253"/>
      <c r="BW67" s="1253"/>
      <c r="BX67" s="1253"/>
      <c r="BY67" s="1253"/>
      <c r="BZ67" s="1253"/>
      <c r="CA67" s="1253"/>
      <c r="CB67" s="1253"/>
      <c r="CC67" s="1253"/>
      <c r="CD67" s="1253"/>
      <c r="CE67" s="1253"/>
      <c r="CF67" s="1253"/>
      <c r="CG67" s="1253"/>
      <c r="CH67" s="1253"/>
      <c r="CI67" s="1253"/>
      <c r="CJ67" s="1253"/>
      <c r="CK67" s="1253"/>
      <c r="CL67" s="1253"/>
      <c r="CM67" s="1253"/>
      <c r="CN67" s="1253"/>
      <c r="CO67" s="1253"/>
      <c r="CP67" s="1253"/>
      <c r="CQ67" s="1253"/>
      <c r="CR67" s="1253"/>
      <c r="CS67" s="1253"/>
      <c r="CT67" s="1253"/>
      <c r="CU67" s="1253"/>
      <c r="CV67" s="1253"/>
      <c r="CW67" s="1253"/>
      <c r="CX67" s="1253"/>
      <c r="CY67" s="1253"/>
      <c r="CZ67" s="1253"/>
      <c r="DA67" s="1253"/>
      <c r="DB67" s="1253"/>
      <c r="DC67" s="1252"/>
    </row>
    <row r="68" spans="2:107" ht="13.5" x14ac:dyDescent="0.15">
      <c r="B68" s="1223"/>
      <c r="AN68" s="1254"/>
      <c r="AO68" s="1253"/>
      <c r="AP68" s="1253"/>
      <c r="AQ68" s="1253"/>
      <c r="AR68" s="1253"/>
      <c r="AS68" s="1253"/>
      <c r="AT68" s="1253"/>
      <c r="AU68" s="1253"/>
      <c r="AV68" s="1253"/>
      <c r="AW68" s="1253"/>
      <c r="AX68" s="1253"/>
      <c r="AY68" s="1253"/>
      <c r="AZ68" s="1253"/>
      <c r="BA68" s="1253"/>
      <c r="BB68" s="1253"/>
      <c r="BC68" s="1253"/>
      <c r="BD68" s="1253"/>
      <c r="BE68" s="1253"/>
      <c r="BF68" s="1253"/>
      <c r="BG68" s="1253"/>
      <c r="BH68" s="1253"/>
      <c r="BI68" s="1253"/>
      <c r="BJ68" s="1253"/>
      <c r="BK68" s="1253"/>
      <c r="BL68" s="1253"/>
      <c r="BM68" s="1253"/>
      <c r="BN68" s="1253"/>
      <c r="BO68" s="1253"/>
      <c r="BP68" s="1253"/>
      <c r="BQ68" s="1253"/>
      <c r="BR68" s="1253"/>
      <c r="BS68" s="1253"/>
      <c r="BT68" s="1253"/>
      <c r="BU68" s="1253"/>
      <c r="BV68" s="1253"/>
      <c r="BW68" s="1253"/>
      <c r="BX68" s="1253"/>
      <c r="BY68" s="1253"/>
      <c r="BZ68" s="1253"/>
      <c r="CA68" s="1253"/>
      <c r="CB68" s="1253"/>
      <c r="CC68" s="1253"/>
      <c r="CD68" s="1253"/>
      <c r="CE68" s="1253"/>
      <c r="CF68" s="1253"/>
      <c r="CG68" s="1253"/>
      <c r="CH68" s="1253"/>
      <c r="CI68" s="1253"/>
      <c r="CJ68" s="1253"/>
      <c r="CK68" s="1253"/>
      <c r="CL68" s="1253"/>
      <c r="CM68" s="1253"/>
      <c r="CN68" s="1253"/>
      <c r="CO68" s="1253"/>
      <c r="CP68" s="1253"/>
      <c r="CQ68" s="1253"/>
      <c r="CR68" s="1253"/>
      <c r="CS68" s="1253"/>
      <c r="CT68" s="1253"/>
      <c r="CU68" s="1253"/>
      <c r="CV68" s="1253"/>
      <c r="CW68" s="1253"/>
      <c r="CX68" s="1253"/>
      <c r="CY68" s="1253"/>
      <c r="CZ68" s="1253"/>
      <c r="DA68" s="1253"/>
      <c r="DB68" s="1253"/>
      <c r="DC68" s="1252"/>
    </row>
    <row r="69" spans="2:107" ht="13.5" x14ac:dyDescent="0.15">
      <c r="B69" s="1223"/>
      <c r="AN69" s="1251"/>
      <c r="AO69" s="1250"/>
      <c r="AP69" s="1250"/>
      <c r="AQ69" s="1250"/>
      <c r="AR69" s="1250"/>
      <c r="AS69" s="1250"/>
      <c r="AT69" s="1250"/>
      <c r="AU69" s="1250"/>
      <c r="AV69" s="1250"/>
      <c r="AW69" s="1250"/>
      <c r="AX69" s="1250"/>
      <c r="AY69" s="1250"/>
      <c r="AZ69" s="1250"/>
      <c r="BA69" s="1250"/>
      <c r="BB69" s="1250"/>
      <c r="BC69" s="1250"/>
      <c r="BD69" s="1250"/>
      <c r="BE69" s="1250"/>
      <c r="BF69" s="1250"/>
      <c r="BG69" s="1250"/>
      <c r="BH69" s="1250"/>
      <c r="BI69" s="1250"/>
      <c r="BJ69" s="1250"/>
      <c r="BK69" s="1250"/>
      <c r="BL69" s="1250"/>
      <c r="BM69" s="1250"/>
      <c r="BN69" s="1250"/>
      <c r="BO69" s="1250"/>
      <c r="BP69" s="1250"/>
      <c r="BQ69" s="1250"/>
      <c r="BR69" s="1250"/>
      <c r="BS69" s="1250"/>
      <c r="BT69" s="1250"/>
      <c r="BU69" s="1250"/>
      <c r="BV69" s="1250"/>
      <c r="BW69" s="1250"/>
      <c r="BX69" s="1250"/>
      <c r="BY69" s="1250"/>
      <c r="BZ69" s="1250"/>
      <c r="CA69" s="1250"/>
      <c r="CB69" s="1250"/>
      <c r="CC69" s="1250"/>
      <c r="CD69" s="1250"/>
      <c r="CE69" s="1250"/>
      <c r="CF69" s="1250"/>
      <c r="CG69" s="1250"/>
      <c r="CH69" s="1250"/>
      <c r="CI69" s="1250"/>
      <c r="CJ69" s="1250"/>
      <c r="CK69" s="1250"/>
      <c r="CL69" s="1250"/>
      <c r="CM69" s="1250"/>
      <c r="CN69" s="1250"/>
      <c r="CO69" s="1250"/>
      <c r="CP69" s="1250"/>
      <c r="CQ69" s="1250"/>
      <c r="CR69" s="1250"/>
      <c r="CS69" s="1250"/>
      <c r="CT69" s="1250"/>
      <c r="CU69" s="1250"/>
      <c r="CV69" s="1250"/>
      <c r="CW69" s="1250"/>
      <c r="CX69" s="1250"/>
      <c r="CY69" s="1250"/>
      <c r="CZ69" s="1250"/>
      <c r="DA69" s="1250"/>
      <c r="DB69" s="1250"/>
      <c r="DC69" s="1249"/>
    </row>
    <row r="70" spans="2:107" ht="13.5" x14ac:dyDescent="0.15">
      <c r="B70" s="1223"/>
      <c r="H70" s="1248"/>
      <c r="I70" s="1248"/>
      <c r="J70" s="1246"/>
      <c r="K70" s="1246"/>
      <c r="L70" s="1245"/>
      <c r="M70" s="1246"/>
      <c r="N70" s="1245"/>
      <c r="AN70" s="1236"/>
      <c r="AO70" s="1236"/>
      <c r="AP70" s="1236"/>
      <c r="AZ70" s="1236"/>
      <c r="BA70" s="1236"/>
      <c r="BB70" s="1236"/>
      <c r="BL70" s="1236"/>
      <c r="BM70" s="1236"/>
      <c r="BN70" s="1236"/>
      <c r="BX70" s="1236"/>
      <c r="BY70" s="1236"/>
      <c r="BZ70" s="1236"/>
      <c r="CJ70" s="1236"/>
      <c r="CK70" s="1236"/>
      <c r="CL70" s="1236"/>
      <c r="CV70" s="1236"/>
      <c r="CW70" s="1236"/>
      <c r="CX70" s="1236"/>
    </row>
    <row r="71" spans="2:107" ht="13.5" x14ac:dyDescent="0.15">
      <c r="B71" s="1223"/>
      <c r="G71" s="1244"/>
      <c r="I71" s="1247"/>
      <c r="J71" s="1246"/>
      <c r="K71" s="1246"/>
      <c r="L71" s="1245"/>
      <c r="M71" s="1246"/>
      <c r="N71" s="1245"/>
      <c r="AM71" s="1244"/>
      <c r="AN71" s="1222" t="s">
        <v>572</v>
      </c>
    </row>
    <row r="72" spans="2:107" ht="13.5" x14ac:dyDescent="0.15">
      <c r="B72" s="1223"/>
      <c r="G72" s="1234"/>
      <c r="H72" s="1234"/>
      <c r="I72" s="1234"/>
      <c r="J72" s="1234"/>
      <c r="K72" s="1243"/>
      <c r="L72" s="1243"/>
      <c r="M72" s="1242"/>
      <c r="N72" s="1242"/>
      <c r="AN72" s="1241"/>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39"/>
      <c r="BP72" s="1231" t="s">
        <v>526</v>
      </c>
      <c r="BQ72" s="1231"/>
      <c r="BR72" s="1231"/>
      <c r="BS72" s="1231"/>
      <c r="BT72" s="1231"/>
      <c r="BU72" s="1231"/>
      <c r="BV72" s="1231"/>
      <c r="BW72" s="1231"/>
      <c r="BX72" s="1231" t="s">
        <v>527</v>
      </c>
      <c r="BY72" s="1231"/>
      <c r="BZ72" s="1231"/>
      <c r="CA72" s="1231"/>
      <c r="CB72" s="1231"/>
      <c r="CC72" s="1231"/>
      <c r="CD72" s="1231"/>
      <c r="CE72" s="1231"/>
      <c r="CF72" s="1231" t="s">
        <v>528</v>
      </c>
      <c r="CG72" s="1231"/>
      <c r="CH72" s="1231"/>
      <c r="CI72" s="1231"/>
      <c r="CJ72" s="1231"/>
      <c r="CK72" s="1231"/>
      <c r="CL72" s="1231"/>
      <c r="CM72" s="1231"/>
      <c r="CN72" s="1231" t="s">
        <v>529</v>
      </c>
      <c r="CO72" s="1231"/>
      <c r="CP72" s="1231"/>
      <c r="CQ72" s="1231"/>
      <c r="CR72" s="1231"/>
      <c r="CS72" s="1231"/>
      <c r="CT72" s="1231"/>
      <c r="CU72" s="1231"/>
      <c r="CV72" s="1231" t="s">
        <v>530</v>
      </c>
      <c r="CW72" s="1231"/>
      <c r="CX72" s="1231"/>
      <c r="CY72" s="1231"/>
      <c r="CZ72" s="1231"/>
      <c r="DA72" s="1231"/>
      <c r="DB72" s="1231"/>
      <c r="DC72" s="1231"/>
    </row>
    <row r="73" spans="2:107" ht="13.5" x14ac:dyDescent="0.15">
      <c r="B73" s="1223"/>
      <c r="G73" s="1238"/>
      <c r="H73" s="1238"/>
      <c r="I73" s="1238"/>
      <c r="J73" s="1238"/>
      <c r="K73" s="1235"/>
      <c r="L73" s="1235"/>
      <c r="M73" s="1235"/>
      <c r="N73" s="1235"/>
      <c r="AM73" s="1236"/>
      <c r="AN73" s="1230" t="s">
        <v>571</v>
      </c>
      <c r="AO73" s="1230"/>
      <c r="AP73" s="1230"/>
      <c r="AQ73" s="1230"/>
      <c r="AR73" s="1230"/>
      <c r="AS73" s="1230"/>
      <c r="AT73" s="1230"/>
      <c r="AU73" s="1230"/>
      <c r="AV73" s="1230"/>
      <c r="AW73" s="1230"/>
      <c r="AX73" s="1230"/>
      <c r="AY73" s="1230"/>
      <c r="AZ73" s="1230"/>
      <c r="BA73" s="1230"/>
      <c r="BB73" s="1230" t="s">
        <v>569</v>
      </c>
      <c r="BC73" s="1230"/>
      <c r="BD73" s="1230"/>
      <c r="BE73" s="1230"/>
      <c r="BF73" s="1230"/>
      <c r="BG73" s="1230"/>
      <c r="BH73" s="1230"/>
      <c r="BI73" s="1230"/>
      <c r="BJ73" s="1230"/>
      <c r="BK73" s="1230"/>
      <c r="BL73" s="1230"/>
      <c r="BM73" s="1230"/>
      <c r="BN73" s="1230"/>
      <c r="BO73" s="1230"/>
      <c r="BP73" s="1229"/>
      <c r="BQ73" s="1229"/>
      <c r="BR73" s="1229"/>
      <c r="BS73" s="1229"/>
      <c r="BT73" s="1229"/>
      <c r="BU73" s="1229"/>
      <c r="BV73" s="1229"/>
      <c r="BW73" s="1229"/>
      <c r="BX73" s="1229"/>
      <c r="BY73" s="1229"/>
      <c r="BZ73" s="1229"/>
      <c r="CA73" s="1229"/>
      <c r="CB73" s="1229"/>
      <c r="CC73" s="1229"/>
      <c r="CD73" s="1229"/>
      <c r="CE73" s="1229"/>
      <c r="CF73" s="1229"/>
      <c r="CG73" s="1229"/>
      <c r="CH73" s="1229"/>
      <c r="CI73" s="1229"/>
      <c r="CJ73" s="1229"/>
      <c r="CK73" s="1229"/>
      <c r="CL73" s="1229"/>
      <c r="CM73" s="1229"/>
      <c r="CN73" s="1229"/>
      <c r="CO73" s="1229"/>
      <c r="CP73" s="1229"/>
      <c r="CQ73" s="1229"/>
      <c r="CR73" s="1229"/>
      <c r="CS73" s="1229"/>
      <c r="CT73" s="1229"/>
      <c r="CU73" s="1229"/>
      <c r="CV73" s="1229"/>
      <c r="CW73" s="1229"/>
      <c r="CX73" s="1229"/>
      <c r="CY73" s="1229"/>
      <c r="CZ73" s="1229"/>
      <c r="DA73" s="1229"/>
      <c r="DB73" s="1229"/>
      <c r="DC73" s="1229"/>
    </row>
    <row r="74" spans="2:107" ht="13.5" x14ac:dyDescent="0.15">
      <c r="B74" s="1223"/>
      <c r="G74" s="1238"/>
      <c r="H74" s="1238"/>
      <c r="I74" s="1238"/>
      <c r="J74" s="1238"/>
      <c r="K74" s="1235"/>
      <c r="L74" s="1235"/>
      <c r="M74" s="1235"/>
      <c r="N74" s="1235"/>
      <c r="AM74" s="1236"/>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5" x14ac:dyDescent="0.15">
      <c r="B75" s="1223"/>
      <c r="G75" s="1238"/>
      <c r="H75" s="1238"/>
      <c r="I75" s="1234"/>
      <c r="J75" s="1234"/>
      <c r="K75" s="1237"/>
      <c r="L75" s="1237"/>
      <c r="M75" s="1237"/>
      <c r="N75" s="1237"/>
      <c r="AM75" s="1236"/>
      <c r="AN75" s="1230"/>
      <c r="AO75" s="1230"/>
      <c r="AP75" s="1230"/>
      <c r="AQ75" s="1230"/>
      <c r="AR75" s="1230"/>
      <c r="AS75" s="1230"/>
      <c r="AT75" s="1230"/>
      <c r="AU75" s="1230"/>
      <c r="AV75" s="1230"/>
      <c r="AW75" s="1230"/>
      <c r="AX75" s="1230"/>
      <c r="AY75" s="1230"/>
      <c r="AZ75" s="1230"/>
      <c r="BA75" s="1230"/>
      <c r="BB75" s="1230" t="s">
        <v>568</v>
      </c>
      <c r="BC75" s="1230"/>
      <c r="BD75" s="1230"/>
      <c r="BE75" s="1230"/>
      <c r="BF75" s="1230"/>
      <c r="BG75" s="1230"/>
      <c r="BH75" s="1230"/>
      <c r="BI75" s="1230"/>
      <c r="BJ75" s="1230"/>
      <c r="BK75" s="1230"/>
      <c r="BL75" s="1230"/>
      <c r="BM75" s="1230"/>
      <c r="BN75" s="1230"/>
      <c r="BO75" s="1230"/>
      <c r="BP75" s="1229">
        <v>7.7</v>
      </c>
      <c r="BQ75" s="1229"/>
      <c r="BR75" s="1229"/>
      <c r="BS75" s="1229"/>
      <c r="BT75" s="1229"/>
      <c r="BU75" s="1229"/>
      <c r="BV75" s="1229"/>
      <c r="BW75" s="1229"/>
      <c r="BX75" s="1229">
        <v>6.6</v>
      </c>
      <c r="BY75" s="1229"/>
      <c r="BZ75" s="1229"/>
      <c r="CA75" s="1229"/>
      <c r="CB75" s="1229"/>
      <c r="CC75" s="1229"/>
      <c r="CD75" s="1229"/>
      <c r="CE75" s="1229"/>
      <c r="CF75" s="1229">
        <v>6.7</v>
      </c>
      <c r="CG75" s="1229"/>
      <c r="CH75" s="1229"/>
      <c r="CI75" s="1229"/>
      <c r="CJ75" s="1229"/>
      <c r="CK75" s="1229"/>
      <c r="CL75" s="1229"/>
      <c r="CM75" s="1229"/>
      <c r="CN75" s="1229">
        <v>6.9</v>
      </c>
      <c r="CO75" s="1229"/>
      <c r="CP75" s="1229"/>
      <c r="CQ75" s="1229"/>
      <c r="CR75" s="1229"/>
      <c r="CS75" s="1229"/>
      <c r="CT75" s="1229"/>
      <c r="CU75" s="1229"/>
      <c r="CV75" s="1229">
        <v>7.1</v>
      </c>
      <c r="CW75" s="1229"/>
      <c r="CX75" s="1229"/>
      <c r="CY75" s="1229"/>
      <c r="CZ75" s="1229"/>
      <c r="DA75" s="1229"/>
      <c r="DB75" s="1229"/>
      <c r="DC75" s="1229"/>
    </row>
    <row r="76" spans="2:107" ht="13.5" x14ac:dyDescent="0.15">
      <c r="B76" s="1223"/>
      <c r="G76" s="1238"/>
      <c r="H76" s="1238"/>
      <c r="I76" s="1234"/>
      <c r="J76" s="1234"/>
      <c r="K76" s="1237"/>
      <c r="L76" s="1237"/>
      <c r="M76" s="1237"/>
      <c r="N76" s="1237"/>
      <c r="AM76" s="1236"/>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5" x14ac:dyDescent="0.15">
      <c r="B77" s="1223"/>
      <c r="G77" s="1234"/>
      <c r="H77" s="1234"/>
      <c r="I77" s="1234"/>
      <c r="J77" s="1234"/>
      <c r="K77" s="1235"/>
      <c r="L77" s="1235"/>
      <c r="M77" s="1235"/>
      <c r="N77" s="1235"/>
      <c r="AN77" s="1231" t="s">
        <v>570</v>
      </c>
      <c r="AO77" s="1231"/>
      <c r="AP77" s="1231"/>
      <c r="AQ77" s="1231"/>
      <c r="AR77" s="1231"/>
      <c r="AS77" s="1231"/>
      <c r="AT77" s="1231"/>
      <c r="AU77" s="1231"/>
      <c r="AV77" s="1231"/>
      <c r="AW77" s="1231"/>
      <c r="AX77" s="1231"/>
      <c r="AY77" s="1231"/>
      <c r="AZ77" s="1231"/>
      <c r="BA77" s="1231"/>
      <c r="BB77" s="1230" t="s">
        <v>569</v>
      </c>
      <c r="BC77" s="1230"/>
      <c r="BD77" s="1230"/>
      <c r="BE77" s="1230"/>
      <c r="BF77" s="1230"/>
      <c r="BG77" s="1230"/>
      <c r="BH77" s="1230"/>
      <c r="BI77" s="1230"/>
      <c r="BJ77" s="1230"/>
      <c r="BK77" s="1230"/>
      <c r="BL77" s="1230"/>
      <c r="BM77" s="1230"/>
      <c r="BN77" s="1230"/>
      <c r="BO77" s="1230"/>
      <c r="BP77" s="1229">
        <v>25.1</v>
      </c>
      <c r="BQ77" s="1229"/>
      <c r="BR77" s="1229"/>
      <c r="BS77" s="1229"/>
      <c r="BT77" s="1229"/>
      <c r="BU77" s="1229"/>
      <c r="BV77" s="1229"/>
      <c r="BW77" s="1229"/>
      <c r="BX77" s="1229">
        <v>18</v>
      </c>
      <c r="BY77" s="1229"/>
      <c r="BZ77" s="1229"/>
      <c r="CA77" s="1229"/>
      <c r="CB77" s="1229"/>
      <c r="CC77" s="1229"/>
      <c r="CD77" s="1229"/>
      <c r="CE77" s="1229"/>
      <c r="CF77" s="1229">
        <v>12.7</v>
      </c>
      <c r="CG77" s="1229"/>
      <c r="CH77" s="1229"/>
      <c r="CI77" s="1229"/>
      <c r="CJ77" s="1229"/>
      <c r="CK77" s="1229"/>
      <c r="CL77" s="1229"/>
      <c r="CM77" s="1229"/>
      <c r="CN77" s="1229">
        <v>10</v>
      </c>
      <c r="CO77" s="1229"/>
      <c r="CP77" s="1229"/>
      <c r="CQ77" s="1229"/>
      <c r="CR77" s="1229"/>
      <c r="CS77" s="1229"/>
      <c r="CT77" s="1229"/>
      <c r="CU77" s="1229"/>
      <c r="CV77" s="1229">
        <v>6</v>
      </c>
      <c r="CW77" s="1229"/>
      <c r="CX77" s="1229"/>
      <c r="CY77" s="1229"/>
      <c r="CZ77" s="1229"/>
      <c r="DA77" s="1229"/>
      <c r="DB77" s="1229"/>
      <c r="DC77" s="1229"/>
    </row>
    <row r="78" spans="2:107" ht="13.5" x14ac:dyDescent="0.15">
      <c r="B78" s="1223"/>
      <c r="G78" s="1234"/>
      <c r="H78" s="1234"/>
      <c r="I78" s="1234"/>
      <c r="J78" s="1234"/>
      <c r="K78" s="1235"/>
      <c r="L78" s="1235"/>
      <c r="M78" s="1235"/>
      <c r="N78" s="1235"/>
      <c r="AN78" s="1231"/>
      <c r="AO78" s="1231"/>
      <c r="AP78" s="1231"/>
      <c r="AQ78" s="1231"/>
      <c r="AR78" s="1231"/>
      <c r="AS78" s="1231"/>
      <c r="AT78" s="1231"/>
      <c r="AU78" s="1231"/>
      <c r="AV78" s="1231"/>
      <c r="AW78" s="1231"/>
      <c r="AX78" s="1231"/>
      <c r="AY78" s="1231"/>
      <c r="AZ78" s="1231"/>
      <c r="BA78" s="1231"/>
      <c r="BB78" s="1230"/>
      <c r="BC78" s="1230"/>
      <c r="BD78" s="1230"/>
      <c r="BE78" s="1230"/>
      <c r="BF78" s="1230"/>
      <c r="BG78" s="1230"/>
      <c r="BH78" s="1230"/>
      <c r="BI78" s="1230"/>
      <c r="BJ78" s="1230"/>
      <c r="BK78" s="1230"/>
      <c r="BL78" s="1230"/>
      <c r="BM78" s="1230"/>
      <c r="BN78" s="1230"/>
      <c r="BO78" s="1230"/>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5" x14ac:dyDescent="0.15">
      <c r="B79" s="1223"/>
      <c r="G79" s="1234"/>
      <c r="H79" s="1234"/>
      <c r="I79" s="1233"/>
      <c r="J79" s="1233"/>
      <c r="K79" s="1232"/>
      <c r="L79" s="1232"/>
      <c r="M79" s="1232"/>
      <c r="N79" s="1232"/>
      <c r="AN79" s="1231"/>
      <c r="AO79" s="1231"/>
      <c r="AP79" s="1231"/>
      <c r="AQ79" s="1231"/>
      <c r="AR79" s="1231"/>
      <c r="AS79" s="1231"/>
      <c r="AT79" s="1231"/>
      <c r="AU79" s="1231"/>
      <c r="AV79" s="1231"/>
      <c r="AW79" s="1231"/>
      <c r="AX79" s="1231"/>
      <c r="AY79" s="1231"/>
      <c r="AZ79" s="1231"/>
      <c r="BA79" s="1231"/>
      <c r="BB79" s="1230" t="s">
        <v>568</v>
      </c>
      <c r="BC79" s="1230"/>
      <c r="BD79" s="1230"/>
      <c r="BE79" s="1230"/>
      <c r="BF79" s="1230"/>
      <c r="BG79" s="1230"/>
      <c r="BH79" s="1230"/>
      <c r="BI79" s="1230"/>
      <c r="BJ79" s="1230"/>
      <c r="BK79" s="1230"/>
      <c r="BL79" s="1230"/>
      <c r="BM79" s="1230"/>
      <c r="BN79" s="1230"/>
      <c r="BO79" s="1230"/>
      <c r="BP79" s="1229">
        <v>6.4</v>
      </c>
      <c r="BQ79" s="1229"/>
      <c r="BR79" s="1229"/>
      <c r="BS79" s="1229"/>
      <c r="BT79" s="1229"/>
      <c r="BU79" s="1229"/>
      <c r="BV79" s="1229"/>
      <c r="BW79" s="1229"/>
      <c r="BX79" s="1229">
        <v>6.6</v>
      </c>
      <c r="BY79" s="1229"/>
      <c r="BZ79" s="1229"/>
      <c r="CA79" s="1229"/>
      <c r="CB79" s="1229"/>
      <c r="CC79" s="1229"/>
      <c r="CD79" s="1229"/>
      <c r="CE79" s="1229"/>
      <c r="CF79" s="1229">
        <v>6.6</v>
      </c>
      <c r="CG79" s="1229"/>
      <c r="CH79" s="1229"/>
      <c r="CI79" s="1229"/>
      <c r="CJ79" s="1229"/>
      <c r="CK79" s="1229"/>
      <c r="CL79" s="1229"/>
      <c r="CM79" s="1229"/>
      <c r="CN79" s="1229">
        <v>6.7</v>
      </c>
      <c r="CO79" s="1229"/>
      <c r="CP79" s="1229"/>
      <c r="CQ79" s="1229"/>
      <c r="CR79" s="1229"/>
      <c r="CS79" s="1229"/>
      <c r="CT79" s="1229"/>
      <c r="CU79" s="1229"/>
      <c r="CV79" s="1229">
        <v>6.5</v>
      </c>
      <c r="CW79" s="1229"/>
      <c r="CX79" s="1229"/>
      <c r="CY79" s="1229"/>
      <c r="CZ79" s="1229"/>
      <c r="DA79" s="1229"/>
      <c r="DB79" s="1229"/>
      <c r="DC79" s="1229"/>
    </row>
    <row r="80" spans="2:107" ht="13.5" x14ac:dyDescent="0.15">
      <c r="B80" s="1223"/>
      <c r="G80" s="1234"/>
      <c r="H80" s="1234"/>
      <c r="I80" s="1233"/>
      <c r="J80" s="1233"/>
      <c r="K80" s="1232"/>
      <c r="L80" s="1232"/>
      <c r="M80" s="1232"/>
      <c r="N80" s="1232"/>
      <c r="AN80" s="1231"/>
      <c r="AO80" s="1231"/>
      <c r="AP80" s="1231"/>
      <c r="AQ80" s="1231"/>
      <c r="AR80" s="1231"/>
      <c r="AS80" s="1231"/>
      <c r="AT80" s="1231"/>
      <c r="AU80" s="1231"/>
      <c r="AV80" s="1231"/>
      <c r="AW80" s="1231"/>
      <c r="AX80" s="1231"/>
      <c r="AY80" s="1231"/>
      <c r="AZ80" s="1231"/>
      <c r="BA80" s="1231"/>
      <c r="BB80" s="1230"/>
      <c r="BC80" s="1230"/>
      <c r="BD80" s="1230"/>
      <c r="BE80" s="1230"/>
      <c r="BF80" s="1230"/>
      <c r="BG80" s="1230"/>
      <c r="BH80" s="1230"/>
      <c r="BI80" s="1230"/>
      <c r="BJ80" s="1230"/>
      <c r="BK80" s="1230"/>
      <c r="BL80" s="1230"/>
      <c r="BM80" s="1230"/>
      <c r="BN80" s="1230"/>
      <c r="BO80" s="1230"/>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5" x14ac:dyDescent="0.15">
      <c r="B81" s="1223"/>
    </row>
    <row r="82" spans="2:109" ht="17.25" x14ac:dyDescent="0.15">
      <c r="B82" s="1223"/>
      <c r="K82" s="1228"/>
      <c r="L82" s="1228"/>
      <c r="M82" s="1228"/>
      <c r="N82" s="1228"/>
      <c r="AQ82" s="1228"/>
      <c r="AR82" s="1228"/>
      <c r="AS82" s="1228"/>
      <c r="AT82" s="1228"/>
      <c r="BC82" s="1228"/>
      <c r="BD82" s="1228"/>
      <c r="BE82" s="1228"/>
      <c r="BF82" s="1228"/>
      <c r="BO82" s="1228"/>
      <c r="BP82" s="1228"/>
      <c r="BQ82" s="1228"/>
      <c r="BR82" s="1228"/>
      <c r="CA82" s="1228"/>
      <c r="CB82" s="1228"/>
      <c r="CC82" s="1228"/>
      <c r="CD82" s="1228"/>
      <c r="CM82" s="1228"/>
      <c r="CN82" s="1228"/>
      <c r="CO82" s="1228"/>
      <c r="CP82" s="1228"/>
      <c r="CY82" s="1228"/>
      <c r="CZ82" s="1228"/>
      <c r="DA82" s="1228"/>
      <c r="DB82" s="1228"/>
      <c r="DC82" s="1228"/>
    </row>
    <row r="83" spans="2:109" ht="13.5" x14ac:dyDescent="0.15">
      <c r="B83" s="1227"/>
      <c r="C83" s="1226"/>
      <c r="D83" s="1226"/>
      <c r="E83" s="1226"/>
      <c r="F83" s="1226"/>
      <c r="G83" s="1226"/>
      <c r="H83" s="1226"/>
      <c r="I83" s="1226"/>
      <c r="J83" s="1226"/>
      <c r="K83" s="1226"/>
      <c r="L83" s="1226"/>
      <c r="M83" s="1226"/>
      <c r="N83" s="1226"/>
      <c r="O83" s="1226"/>
      <c r="P83" s="1226"/>
      <c r="Q83" s="1226"/>
      <c r="R83" s="1226"/>
      <c r="S83" s="1226"/>
      <c r="T83" s="1226"/>
      <c r="U83" s="1226"/>
      <c r="V83" s="1226"/>
      <c r="W83" s="1226"/>
      <c r="X83" s="1226"/>
      <c r="Y83" s="1226"/>
      <c r="Z83" s="1226"/>
      <c r="AA83" s="1226"/>
      <c r="AB83" s="1226"/>
      <c r="AC83" s="1226"/>
      <c r="AD83" s="1226"/>
      <c r="AE83" s="1226"/>
      <c r="AF83" s="1226"/>
      <c r="AG83" s="1226"/>
      <c r="AH83" s="1226"/>
      <c r="AI83" s="1226"/>
      <c r="AJ83" s="1226"/>
      <c r="AK83" s="1226"/>
      <c r="AL83" s="1226"/>
      <c r="AM83" s="1226"/>
      <c r="AN83" s="1226"/>
      <c r="AO83" s="1226"/>
      <c r="AP83" s="1226"/>
      <c r="AQ83" s="1226"/>
      <c r="AR83" s="1226"/>
      <c r="AS83" s="1226"/>
      <c r="AT83" s="1226"/>
      <c r="AU83" s="1226"/>
      <c r="AV83" s="1226"/>
      <c r="AW83" s="1226"/>
      <c r="AX83" s="1226"/>
      <c r="AY83" s="1226"/>
      <c r="AZ83" s="1226"/>
      <c r="BA83" s="1226"/>
      <c r="BB83" s="1226"/>
      <c r="BC83" s="1226"/>
      <c r="BD83" s="1226"/>
      <c r="BE83" s="1226"/>
      <c r="BF83" s="1226"/>
      <c r="BG83" s="1226"/>
      <c r="BH83" s="1226"/>
      <c r="BI83" s="1226"/>
      <c r="BJ83" s="1226"/>
      <c r="BK83" s="1226"/>
      <c r="BL83" s="1226"/>
      <c r="BM83" s="1226"/>
      <c r="BN83" s="1226"/>
      <c r="BO83" s="1226"/>
      <c r="BP83" s="1226"/>
      <c r="BQ83" s="1226"/>
      <c r="BR83" s="1226"/>
      <c r="BS83" s="1226"/>
      <c r="BT83" s="1226"/>
      <c r="BU83" s="1226"/>
      <c r="BV83" s="1226"/>
      <c r="BW83" s="1226"/>
      <c r="BX83" s="1226"/>
      <c r="BY83" s="1226"/>
      <c r="BZ83" s="1226"/>
      <c r="CA83" s="1226"/>
      <c r="CB83" s="1226"/>
      <c r="CC83" s="1226"/>
      <c r="CD83" s="1226"/>
      <c r="CE83" s="1226"/>
      <c r="CF83" s="1226"/>
      <c r="CG83" s="1226"/>
      <c r="CH83" s="1226"/>
      <c r="CI83" s="1226"/>
      <c r="CJ83" s="1226"/>
      <c r="CK83" s="1226"/>
      <c r="CL83" s="1226"/>
      <c r="CM83" s="1226"/>
      <c r="CN83" s="1226"/>
      <c r="CO83" s="1226"/>
      <c r="CP83" s="1226"/>
      <c r="CQ83" s="1226"/>
      <c r="CR83" s="1226"/>
      <c r="CS83" s="1226"/>
      <c r="CT83" s="1226"/>
      <c r="CU83" s="1226"/>
      <c r="CV83" s="1226"/>
      <c r="CW83" s="1226"/>
      <c r="CX83" s="1226"/>
      <c r="CY83" s="1226"/>
      <c r="CZ83" s="1226"/>
      <c r="DA83" s="1226"/>
      <c r="DB83" s="1226"/>
      <c r="DC83" s="1226"/>
      <c r="DD83" s="1225"/>
    </row>
    <row r="84" spans="2:109" ht="13.5" x14ac:dyDescent="0.15">
      <c r="DD84" s="1222"/>
      <c r="DE84" s="1222"/>
    </row>
    <row r="85" spans="2:109" ht="13.5" x14ac:dyDescent="0.15">
      <c r="DD85" s="1222"/>
      <c r="DE85" s="1222"/>
    </row>
  </sheetData>
  <sheetProtection algorithmName="SHA-512" hashValue="T+Pj5maISkzoj3AYQe9ZpvrnupC+UfJwsvnUel57e4cxmJKqq3Az+S+FJbC7OkBxj3Txs5FbimA7JMUnfftyvg==" saltValue="IDRS8ZfON4bXO0uESKxpZg=="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CN53:CU54"/>
    <mergeCell ref="I51:J52"/>
    <mergeCell ref="K51:K52"/>
    <mergeCell ref="L51:L52"/>
    <mergeCell ref="M51:M52"/>
    <mergeCell ref="N51:N52"/>
    <mergeCell ref="I57:J58"/>
    <mergeCell ref="AN55:BA58"/>
    <mergeCell ref="BB55:BO56"/>
    <mergeCell ref="BP55:BW56"/>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F51:CM5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0" zoomScale="70" zoomScaleNormal="70" zoomScaleSheetLayoutView="70" workbookViewId="0">
      <selection activeCell="BK113" sqref="BK113"/>
    </sheetView>
  </sheetViews>
  <sheetFormatPr defaultColWidth="0" defaultRowHeight="13.5" customHeight="1" zeroHeight="1" x14ac:dyDescent="0.15"/>
  <cols>
    <col min="1" max="34" width="2.5" style="243" customWidth="1"/>
    <col min="35" max="122" width="2.5" style="242" customWidth="1"/>
    <col min="123" max="16384" width="2.5" style="242" hidden="1"/>
  </cols>
  <sheetData>
    <row r="1" spans="1:34" ht="13.5" customHeight="1" x14ac:dyDescent="0.15">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1:34" x14ac:dyDescent="0.15">
      <c r="S2" s="242"/>
      <c r="AH2" s="242"/>
    </row>
    <row r="3" spans="1:34"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1:34" x14ac:dyDescent="0.15"/>
    <row r="5" spans="1:34" x14ac:dyDescent="0.15"/>
    <row r="6" spans="1:34" x14ac:dyDescent="0.15"/>
    <row r="7" spans="1:34" x14ac:dyDescent="0.15"/>
    <row r="8" spans="1:34" x14ac:dyDescent="0.15"/>
    <row r="9" spans="1:34" x14ac:dyDescent="0.15">
      <c r="AH9" s="24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2"/>
    </row>
    <row r="18" spans="12:34" x14ac:dyDescent="0.15"/>
    <row r="19" spans="12:34" x14ac:dyDescent="0.15"/>
    <row r="20" spans="12:34" x14ac:dyDescent="0.15">
      <c r="AH20" s="242"/>
    </row>
    <row r="21" spans="12:34" x14ac:dyDescent="0.15">
      <c r="AH21" s="242"/>
    </row>
    <row r="22" spans="12:34" x14ac:dyDescent="0.15"/>
    <row r="23" spans="12:34" x14ac:dyDescent="0.15"/>
    <row r="24" spans="12:34" x14ac:dyDescent="0.15">
      <c r="Q24" s="242"/>
    </row>
    <row r="25" spans="12:34" x14ac:dyDescent="0.15"/>
    <row r="26" spans="12:34" x14ac:dyDescent="0.15"/>
    <row r="27" spans="12:34" x14ac:dyDescent="0.15"/>
    <row r="28" spans="12:34" x14ac:dyDescent="0.15">
      <c r="O28" s="242"/>
      <c r="T28" s="242"/>
      <c r="AH28" s="242"/>
    </row>
    <row r="29" spans="12:34" x14ac:dyDescent="0.15"/>
    <row r="30" spans="12:34" x14ac:dyDescent="0.15"/>
    <row r="31" spans="12:34" x14ac:dyDescent="0.15">
      <c r="Q31" s="242"/>
    </row>
    <row r="32" spans="12:34" x14ac:dyDescent="0.15">
      <c r="L32" s="242"/>
    </row>
    <row r="33" spans="2:34" x14ac:dyDescent="0.15">
      <c r="C33" s="242"/>
      <c r="E33" s="242"/>
      <c r="G33" s="242"/>
      <c r="I33" s="242"/>
      <c r="X33" s="242"/>
    </row>
    <row r="34" spans="2:34" x14ac:dyDescent="0.15">
      <c r="B34" s="242"/>
      <c r="P34" s="242"/>
      <c r="R34" s="242"/>
      <c r="T34" s="242"/>
    </row>
    <row r="35" spans="2:34" x14ac:dyDescent="0.15">
      <c r="D35" s="242"/>
      <c r="W35" s="242"/>
      <c r="AC35" s="242"/>
      <c r="AD35" s="242"/>
      <c r="AE35" s="242"/>
      <c r="AF35" s="242"/>
      <c r="AG35" s="242"/>
      <c r="AH35" s="242"/>
    </row>
    <row r="36" spans="2:34" x14ac:dyDescent="0.15">
      <c r="H36" s="242"/>
      <c r="J36" s="242"/>
      <c r="K36" s="242"/>
      <c r="M36" s="242"/>
      <c r="Y36" s="242"/>
      <c r="Z36" s="242"/>
      <c r="AA36" s="242"/>
      <c r="AB36" s="242"/>
      <c r="AC36" s="242"/>
      <c r="AD36" s="242"/>
      <c r="AE36" s="242"/>
      <c r="AF36" s="242"/>
      <c r="AG36" s="242"/>
      <c r="AH36" s="242"/>
    </row>
    <row r="37" spans="2:34" x14ac:dyDescent="0.15">
      <c r="AH37" s="242"/>
    </row>
    <row r="38" spans="2:34" x14ac:dyDescent="0.15">
      <c r="AG38" s="242"/>
      <c r="AH38" s="242"/>
    </row>
    <row r="39" spans="2:34" x14ac:dyDescent="0.15"/>
    <row r="40" spans="2:34" x14ac:dyDescent="0.15">
      <c r="X40" s="242"/>
    </row>
    <row r="41" spans="2:34" x14ac:dyDescent="0.15">
      <c r="R41" s="242"/>
    </row>
    <row r="42" spans="2:34" x14ac:dyDescent="0.15">
      <c r="W42" s="242"/>
    </row>
    <row r="43" spans="2:34" x14ac:dyDescent="0.15">
      <c r="Y43" s="242"/>
      <c r="Z43" s="242"/>
      <c r="AA43" s="242"/>
      <c r="AB43" s="242"/>
      <c r="AC43" s="242"/>
      <c r="AD43" s="242"/>
      <c r="AE43" s="242"/>
      <c r="AF43" s="242"/>
      <c r="AG43" s="242"/>
      <c r="AH43" s="242"/>
    </row>
    <row r="44" spans="2:34" x14ac:dyDescent="0.15">
      <c r="AH44" s="242"/>
    </row>
    <row r="45" spans="2:34" x14ac:dyDescent="0.15">
      <c r="X45" s="242"/>
    </row>
    <row r="46" spans="2:34" x14ac:dyDescent="0.15"/>
    <row r="47" spans="2:34" x14ac:dyDescent="0.15"/>
    <row r="48" spans="2:34" x14ac:dyDescent="0.15">
      <c r="W48" s="242"/>
      <c r="Y48" s="242"/>
      <c r="Z48" s="242"/>
      <c r="AA48" s="242"/>
      <c r="AB48" s="242"/>
      <c r="AC48" s="242"/>
      <c r="AD48" s="242"/>
      <c r="AE48" s="242"/>
      <c r="AF48" s="242"/>
      <c r="AG48" s="242"/>
      <c r="AH48" s="242"/>
    </row>
    <row r="49" spans="28:34" x14ac:dyDescent="0.15"/>
    <row r="50" spans="28:34" x14ac:dyDescent="0.15">
      <c r="AE50" s="242"/>
      <c r="AF50" s="242"/>
      <c r="AG50" s="242"/>
      <c r="AH50" s="242"/>
    </row>
    <row r="51" spans="28:34" x14ac:dyDescent="0.15">
      <c r="AC51" s="242"/>
      <c r="AD51" s="242"/>
      <c r="AE51" s="242"/>
      <c r="AF51" s="242"/>
      <c r="AG51" s="242"/>
      <c r="AH51" s="242"/>
    </row>
    <row r="52" spans="28:34" x14ac:dyDescent="0.15"/>
    <row r="53" spans="28:34" x14ac:dyDescent="0.15">
      <c r="AF53" s="242"/>
      <c r="AG53" s="242"/>
      <c r="AH53" s="242"/>
    </row>
    <row r="54" spans="28:34" x14ac:dyDescent="0.15">
      <c r="AH54" s="242"/>
    </row>
    <row r="55" spans="28:34" x14ac:dyDescent="0.15"/>
    <row r="56" spans="28:34" x14ac:dyDescent="0.15">
      <c r="AB56" s="242"/>
      <c r="AC56" s="242"/>
      <c r="AD56" s="242"/>
      <c r="AE56" s="242"/>
      <c r="AF56" s="242"/>
      <c r="AG56" s="242"/>
      <c r="AH56" s="242"/>
    </row>
    <row r="57" spans="28:34" x14ac:dyDescent="0.15">
      <c r="AH57" s="242"/>
    </row>
    <row r="58" spans="28:34" x14ac:dyDescent="0.15">
      <c r="AH58" s="242"/>
    </row>
    <row r="59" spans="28:34" x14ac:dyDescent="0.15"/>
    <row r="60" spans="28:34" x14ac:dyDescent="0.15"/>
    <row r="61" spans="28:34" x14ac:dyDescent="0.15"/>
    <row r="62" spans="28:34" x14ac:dyDescent="0.15"/>
    <row r="63" spans="28:34" x14ac:dyDescent="0.15">
      <c r="AH63" s="242"/>
    </row>
    <row r="64" spans="28:34" x14ac:dyDescent="0.15">
      <c r="AG64" s="242"/>
      <c r="AH64" s="242"/>
    </row>
    <row r="65" spans="28:34" x14ac:dyDescent="0.15"/>
    <row r="66" spans="28:34" x14ac:dyDescent="0.15"/>
    <row r="67" spans="28:34" x14ac:dyDescent="0.15"/>
    <row r="68" spans="28:34" x14ac:dyDescent="0.15">
      <c r="AB68" s="242"/>
      <c r="AC68" s="242"/>
      <c r="AD68" s="242"/>
      <c r="AE68" s="242"/>
      <c r="AF68" s="242"/>
      <c r="AG68" s="242"/>
      <c r="AH68" s="242"/>
    </row>
    <row r="69" spans="28:34" x14ac:dyDescent="0.15">
      <c r="AF69" s="242"/>
      <c r="AG69" s="242"/>
      <c r="AH69" s="242"/>
    </row>
    <row r="70" spans="28:34" x14ac:dyDescent="0.15"/>
    <row r="71" spans="28:34" x14ac:dyDescent="0.15"/>
    <row r="72" spans="28:34" x14ac:dyDescent="0.15"/>
    <row r="73" spans="28:34" x14ac:dyDescent="0.15"/>
    <row r="74" spans="28:34" x14ac:dyDescent="0.15"/>
    <row r="75" spans="28:34" x14ac:dyDescent="0.15">
      <c r="AH75" s="242"/>
    </row>
    <row r="76" spans="28:34" x14ac:dyDescent="0.15">
      <c r="AF76" s="242"/>
      <c r="AG76" s="242"/>
      <c r="AH76" s="242"/>
    </row>
    <row r="77" spans="28:34" x14ac:dyDescent="0.15">
      <c r="AG77" s="242"/>
      <c r="AH77" s="242"/>
    </row>
    <row r="78" spans="28:34" x14ac:dyDescent="0.15"/>
    <row r="79" spans="28:34" x14ac:dyDescent="0.15"/>
    <row r="80" spans="28:34" x14ac:dyDescent="0.15"/>
    <row r="81" spans="25:34" x14ac:dyDescent="0.15"/>
    <row r="82" spans="25:34" x14ac:dyDescent="0.15">
      <c r="Y82" s="242"/>
    </row>
    <row r="83" spans="25:34" x14ac:dyDescent="0.15">
      <c r="Y83" s="242"/>
      <c r="Z83" s="242"/>
      <c r="AA83" s="242"/>
      <c r="AB83" s="242"/>
      <c r="AC83" s="242"/>
      <c r="AD83" s="242"/>
      <c r="AE83" s="242"/>
      <c r="AF83" s="242"/>
      <c r="AG83" s="242"/>
      <c r="AH83" s="242"/>
    </row>
    <row r="84" spans="25:34" x14ac:dyDescent="0.15"/>
    <row r="85" spans="25:34" x14ac:dyDescent="0.15"/>
    <row r="86" spans="25:34" x14ac:dyDescent="0.15"/>
    <row r="87" spans="25:34" x14ac:dyDescent="0.15"/>
    <row r="88" spans="25:34" x14ac:dyDescent="0.15">
      <c r="AH88" s="24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2"/>
      <c r="AG94" s="242"/>
      <c r="AH94" s="242"/>
    </row>
    <row r="95" spans="25:34" ht="13.5" customHeight="1" x14ac:dyDescent="0.15">
      <c r="AH95" s="24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2"/>
    </row>
    <row r="102" spans="33:34" ht="13.5" customHeight="1" x14ac:dyDescent="0.15"/>
    <row r="103" spans="33:34" ht="13.5" customHeight="1" x14ac:dyDescent="0.15"/>
    <row r="104" spans="33:34" ht="13.5" customHeight="1" x14ac:dyDescent="0.15">
      <c r="AG104" s="242"/>
      <c r="AH104" s="24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2"/>
    </row>
    <row r="117" spans="34:122" ht="13.5" customHeight="1" x14ac:dyDescent="0.15"/>
    <row r="118" spans="34:122" ht="13.5" customHeight="1" x14ac:dyDescent="0.15"/>
    <row r="119" spans="34:122" ht="13.5" customHeight="1" x14ac:dyDescent="0.15"/>
    <row r="120" spans="34:122" ht="13.5" customHeight="1" x14ac:dyDescent="0.15">
      <c r="AH120" s="242"/>
    </row>
    <row r="121" spans="34:122" ht="13.5" customHeight="1" x14ac:dyDescent="0.15">
      <c r="AH121" s="242"/>
    </row>
    <row r="122" spans="34:122" ht="13.5" customHeight="1" x14ac:dyDescent="0.15"/>
    <row r="123" spans="34:122" ht="13.5" customHeight="1" x14ac:dyDescent="0.15"/>
    <row r="124" spans="34:122" ht="13.5" customHeight="1" x14ac:dyDescent="0.15"/>
    <row r="125" spans="34:122" ht="13.5" customHeight="1" x14ac:dyDescent="0.15">
      <c r="DR125" s="242" t="s">
        <v>476</v>
      </c>
    </row>
  </sheetData>
  <sheetProtection algorithmName="SHA-512" hashValue="TSouO+kdPnJmQ7WJov1oZnyNItkckqrJ9IAumdV9guAdvjbl4V2EOYKSsWQNhJYt1mzZi3hDglvWVNrqUJqcCg==" saltValue="RkUj3TCOMiyYXvTp5gPjq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election activeCell="AG26" sqref="AG26"/>
    </sheetView>
  </sheetViews>
  <sheetFormatPr defaultColWidth="0" defaultRowHeight="13.5" customHeight="1" zeroHeight="1" x14ac:dyDescent="0.15"/>
  <cols>
    <col min="1" max="34" width="2.5" style="243" customWidth="1"/>
    <col min="35" max="122" width="2.5" style="242" customWidth="1"/>
    <col min="123" max="16384" width="2.5" style="242" hidden="1"/>
  </cols>
  <sheetData>
    <row r="1" spans="2:34" ht="13.5" customHeight="1"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2:34" x14ac:dyDescent="0.15">
      <c r="S2" s="242"/>
      <c r="AH2" s="242"/>
    </row>
    <row r="3" spans="2:34"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2:34" x14ac:dyDescent="0.15"/>
    <row r="5" spans="2:34" x14ac:dyDescent="0.15"/>
    <row r="6" spans="2:34" x14ac:dyDescent="0.15"/>
    <row r="7" spans="2:34" x14ac:dyDescent="0.15"/>
    <row r="8" spans="2:34" x14ac:dyDescent="0.15"/>
    <row r="9" spans="2:34" x14ac:dyDescent="0.15">
      <c r="AH9" s="24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2"/>
    </row>
    <row r="18" spans="12:34" x14ac:dyDescent="0.15"/>
    <row r="19" spans="12:34" x14ac:dyDescent="0.15"/>
    <row r="20" spans="12:34" x14ac:dyDescent="0.15">
      <c r="AH20" s="242"/>
    </row>
    <row r="21" spans="12:34" x14ac:dyDescent="0.15">
      <c r="AH21" s="242"/>
    </row>
    <row r="22" spans="12:34" x14ac:dyDescent="0.15"/>
    <row r="23" spans="12:34" x14ac:dyDescent="0.15"/>
    <row r="24" spans="12:34" x14ac:dyDescent="0.15">
      <c r="Q24" s="242"/>
    </row>
    <row r="25" spans="12:34" x14ac:dyDescent="0.15"/>
    <row r="26" spans="12:34" x14ac:dyDescent="0.15"/>
    <row r="27" spans="12:34" x14ac:dyDescent="0.15"/>
    <row r="28" spans="12:34" x14ac:dyDescent="0.15">
      <c r="O28" s="242"/>
      <c r="T28" s="242"/>
      <c r="AH28" s="242"/>
    </row>
    <row r="29" spans="12:34" x14ac:dyDescent="0.15"/>
    <row r="30" spans="12:34" x14ac:dyDescent="0.15"/>
    <row r="31" spans="12:34" x14ac:dyDescent="0.15">
      <c r="Q31" s="242"/>
    </row>
    <row r="32" spans="12:34" x14ac:dyDescent="0.15">
      <c r="L32" s="242"/>
    </row>
    <row r="33" spans="2:34" x14ac:dyDescent="0.15">
      <c r="C33" s="242"/>
      <c r="E33" s="242"/>
      <c r="G33" s="242"/>
      <c r="I33" s="242"/>
      <c r="X33" s="242"/>
    </row>
    <row r="34" spans="2:34" x14ac:dyDescent="0.15">
      <c r="B34" s="242"/>
      <c r="P34" s="242"/>
      <c r="R34" s="242"/>
      <c r="T34" s="242"/>
    </row>
    <row r="35" spans="2:34" x14ac:dyDescent="0.15">
      <c r="D35" s="242"/>
      <c r="W35" s="242"/>
      <c r="AC35" s="242"/>
      <c r="AD35" s="242"/>
      <c r="AE35" s="242"/>
      <c r="AF35" s="242"/>
      <c r="AG35" s="242"/>
      <c r="AH35" s="242"/>
    </row>
    <row r="36" spans="2:34" x14ac:dyDescent="0.15">
      <c r="H36" s="242"/>
      <c r="J36" s="242"/>
      <c r="K36" s="242"/>
      <c r="M36" s="242"/>
      <c r="Y36" s="242"/>
      <c r="Z36" s="242"/>
      <c r="AA36" s="242"/>
      <c r="AB36" s="242"/>
      <c r="AC36" s="242"/>
      <c r="AD36" s="242"/>
      <c r="AE36" s="242"/>
      <c r="AF36" s="242"/>
      <c r="AG36" s="242"/>
      <c r="AH36" s="242"/>
    </row>
    <row r="37" spans="2:34" x14ac:dyDescent="0.15">
      <c r="AH37" s="242"/>
    </row>
    <row r="38" spans="2:34" x14ac:dyDescent="0.15">
      <c r="AG38" s="242"/>
      <c r="AH38" s="242"/>
    </row>
    <row r="39" spans="2:34" x14ac:dyDescent="0.15"/>
    <row r="40" spans="2:34" x14ac:dyDescent="0.15">
      <c r="X40" s="242"/>
    </row>
    <row r="41" spans="2:34" x14ac:dyDescent="0.15">
      <c r="R41" s="242"/>
    </row>
    <row r="42" spans="2:34" x14ac:dyDescent="0.15">
      <c r="W42" s="242"/>
    </row>
    <row r="43" spans="2:34" x14ac:dyDescent="0.15">
      <c r="Y43" s="242"/>
      <c r="Z43" s="242"/>
      <c r="AA43" s="242"/>
      <c r="AB43" s="242"/>
      <c r="AC43" s="242"/>
      <c r="AD43" s="242"/>
      <c r="AE43" s="242"/>
      <c r="AF43" s="242"/>
      <c r="AG43" s="242"/>
      <c r="AH43" s="242"/>
    </row>
    <row r="44" spans="2:34" x14ac:dyDescent="0.15">
      <c r="AH44" s="242"/>
    </row>
    <row r="45" spans="2:34" x14ac:dyDescent="0.15">
      <c r="X45" s="242"/>
    </row>
    <row r="46" spans="2:34" x14ac:dyDescent="0.15"/>
    <row r="47" spans="2:34" x14ac:dyDescent="0.15"/>
    <row r="48" spans="2:34" x14ac:dyDescent="0.15">
      <c r="W48" s="242"/>
      <c r="Y48" s="242"/>
      <c r="Z48" s="242"/>
      <c r="AA48" s="242"/>
      <c r="AB48" s="242"/>
      <c r="AC48" s="242"/>
      <c r="AD48" s="242"/>
      <c r="AE48" s="242"/>
      <c r="AF48" s="242"/>
      <c r="AG48" s="242"/>
      <c r="AH48" s="242"/>
    </row>
    <row r="49" spans="28:34" x14ac:dyDescent="0.15"/>
    <row r="50" spans="28:34" x14ac:dyDescent="0.15">
      <c r="AE50" s="242"/>
      <c r="AF50" s="242"/>
      <c r="AG50" s="242"/>
      <c r="AH50" s="242"/>
    </row>
    <row r="51" spans="28:34" x14ac:dyDescent="0.15">
      <c r="AC51" s="242"/>
      <c r="AD51" s="242"/>
      <c r="AE51" s="242"/>
      <c r="AF51" s="242"/>
      <c r="AG51" s="242"/>
      <c r="AH51" s="242"/>
    </row>
    <row r="52" spans="28:34" x14ac:dyDescent="0.15"/>
    <row r="53" spans="28:34" x14ac:dyDescent="0.15">
      <c r="AF53" s="242"/>
      <c r="AG53" s="242"/>
      <c r="AH53" s="242"/>
    </row>
    <row r="54" spans="28:34" x14ac:dyDescent="0.15">
      <c r="AH54" s="242"/>
    </row>
    <row r="55" spans="28:34" x14ac:dyDescent="0.15"/>
    <row r="56" spans="28:34" x14ac:dyDescent="0.15">
      <c r="AB56" s="242"/>
      <c r="AC56" s="242"/>
      <c r="AD56" s="242"/>
      <c r="AE56" s="242"/>
      <c r="AF56" s="242"/>
      <c r="AG56" s="242"/>
      <c r="AH56" s="242"/>
    </row>
    <row r="57" spans="28:34" x14ac:dyDescent="0.15">
      <c r="AH57" s="242"/>
    </row>
    <row r="58" spans="28:34" x14ac:dyDescent="0.15">
      <c r="AH58" s="242"/>
    </row>
    <row r="59" spans="28:34" x14ac:dyDescent="0.15">
      <c r="AG59" s="242"/>
      <c r="AH59" s="242"/>
    </row>
    <row r="60" spans="28:34" x14ac:dyDescent="0.15"/>
    <row r="61" spans="28:34" x14ac:dyDescent="0.15"/>
    <row r="62" spans="28:34" x14ac:dyDescent="0.15"/>
    <row r="63" spans="28:34" x14ac:dyDescent="0.15">
      <c r="AH63" s="242"/>
    </row>
    <row r="64" spans="28:34" x14ac:dyDescent="0.15">
      <c r="AG64" s="242"/>
      <c r="AH64" s="242"/>
    </row>
    <row r="65" spans="28:34" x14ac:dyDescent="0.15"/>
    <row r="66" spans="28:34" x14ac:dyDescent="0.15"/>
    <row r="67" spans="28:34" x14ac:dyDescent="0.15"/>
    <row r="68" spans="28:34" x14ac:dyDescent="0.15">
      <c r="AB68" s="242"/>
      <c r="AC68" s="242"/>
      <c r="AD68" s="242"/>
      <c r="AE68" s="242"/>
      <c r="AF68" s="242"/>
      <c r="AG68" s="242"/>
      <c r="AH68" s="242"/>
    </row>
    <row r="69" spans="28:34" x14ac:dyDescent="0.15">
      <c r="AF69" s="242"/>
      <c r="AG69" s="242"/>
      <c r="AH69" s="242"/>
    </row>
    <row r="70" spans="28:34" x14ac:dyDescent="0.15"/>
    <row r="71" spans="28:34" x14ac:dyDescent="0.15"/>
    <row r="72" spans="28:34" x14ac:dyDescent="0.15"/>
    <row r="73" spans="28:34" x14ac:dyDescent="0.15"/>
    <row r="74" spans="28:34" x14ac:dyDescent="0.15"/>
    <row r="75" spans="28:34" x14ac:dyDescent="0.15">
      <c r="AH75" s="242"/>
    </row>
    <row r="76" spans="28:34" x14ac:dyDescent="0.15">
      <c r="AF76" s="242"/>
      <c r="AG76" s="242"/>
      <c r="AH76" s="242"/>
    </row>
    <row r="77" spans="28:34" x14ac:dyDescent="0.15">
      <c r="AG77" s="242"/>
      <c r="AH77" s="242"/>
    </row>
    <row r="78" spans="28:34" x14ac:dyDescent="0.15"/>
    <row r="79" spans="28:34" x14ac:dyDescent="0.15"/>
    <row r="80" spans="28:34" x14ac:dyDescent="0.15"/>
    <row r="81" spans="25:34" x14ac:dyDescent="0.15"/>
    <row r="82" spans="25:34" x14ac:dyDescent="0.15">
      <c r="Y82" s="242"/>
    </row>
    <row r="83" spans="25:34" x14ac:dyDescent="0.15">
      <c r="Y83" s="242"/>
      <c r="Z83" s="242"/>
      <c r="AA83" s="242"/>
      <c r="AB83" s="242"/>
      <c r="AC83" s="242"/>
      <c r="AD83" s="242"/>
      <c r="AE83" s="242"/>
      <c r="AF83" s="242"/>
      <c r="AG83" s="242"/>
      <c r="AH83" s="242"/>
    </row>
    <row r="84" spans="25:34" x14ac:dyDescent="0.15"/>
    <row r="85" spans="25:34" x14ac:dyDescent="0.15"/>
    <row r="86" spans="25:34" x14ac:dyDescent="0.15"/>
    <row r="87" spans="25:34" x14ac:dyDescent="0.15"/>
    <row r="88" spans="25:34" x14ac:dyDescent="0.15">
      <c r="AH88" s="24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2"/>
      <c r="AG94" s="242"/>
      <c r="AH94" s="242"/>
    </row>
    <row r="95" spans="25:34" ht="13.5" customHeight="1" x14ac:dyDescent="0.15">
      <c r="AH95" s="24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2"/>
    </row>
    <row r="102" spans="33:34" ht="13.5" customHeight="1" x14ac:dyDescent="0.15"/>
    <row r="103" spans="33:34" ht="13.5" customHeight="1" x14ac:dyDescent="0.15"/>
    <row r="104" spans="33:34" ht="13.5" customHeight="1" x14ac:dyDescent="0.15">
      <c r="AG104" s="242"/>
      <c r="AH104" s="24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2"/>
    </row>
    <row r="117" spans="34:122" ht="13.5" customHeight="1" x14ac:dyDescent="0.15"/>
    <row r="118" spans="34:122" ht="13.5" customHeight="1" x14ac:dyDescent="0.15"/>
    <row r="119" spans="34:122" ht="13.5" customHeight="1" x14ac:dyDescent="0.15"/>
    <row r="120" spans="34:122" ht="13.5" customHeight="1" x14ac:dyDescent="0.15">
      <c r="AH120" s="242"/>
    </row>
    <row r="121" spans="34:122" ht="13.5" customHeight="1" x14ac:dyDescent="0.15">
      <c r="AH121" s="242"/>
    </row>
    <row r="122" spans="34:122" ht="13.5" customHeight="1" x14ac:dyDescent="0.15"/>
    <row r="123" spans="34:122" ht="13.5" customHeight="1" x14ac:dyDescent="0.15"/>
    <row r="124" spans="34:122" ht="13.5" customHeight="1" x14ac:dyDescent="0.15"/>
    <row r="125" spans="34:122" ht="13.5" customHeight="1" x14ac:dyDescent="0.15">
      <c r="DR125" s="242" t="s">
        <v>476</v>
      </c>
    </row>
  </sheetData>
  <sheetProtection algorithmName="SHA-512" hashValue="V0mYJ2qm6mi9ys3MskCgEmrep3Ccs3xt1LBCubmTHtM++oDAH36voZZB5KoSvdgtrSVcWIux1d1lVIPFWjziJw==" saltValue="H4o7o+5rPMhzW9JsvtFkb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82776</v>
      </c>
      <c r="E3" s="144"/>
      <c r="F3" s="145">
        <v>63812</v>
      </c>
      <c r="G3" s="146"/>
      <c r="H3" s="147"/>
    </row>
    <row r="4" spans="1:8" x14ac:dyDescent="0.15">
      <c r="A4" s="148"/>
      <c r="B4" s="149"/>
      <c r="C4" s="150"/>
      <c r="D4" s="151">
        <v>36981</v>
      </c>
      <c r="E4" s="152"/>
      <c r="F4" s="153">
        <v>33848</v>
      </c>
      <c r="G4" s="154"/>
      <c r="H4" s="155"/>
    </row>
    <row r="5" spans="1:8" x14ac:dyDescent="0.15">
      <c r="A5" s="136" t="s">
        <v>520</v>
      </c>
      <c r="B5" s="141"/>
      <c r="C5" s="142"/>
      <c r="D5" s="143">
        <v>103253</v>
      </c>
      <c r="E5" s="144"/>
      <c r="F5" s="145">
        <v>54225</v>
      </c>
      <c r="G5" s="146"/>
      <c r="H5" s="147"/>
    </row>
    <row r="6" spans="1:8" x14ac:dyDescent="0.15">
      <c r="A6" s="148"/>
      <c r="B6" s="149"/>
      <c r="C6" s="150"/>
      <c r="D6" s="151">
        <v>48374</v>
      </c>
      <c r="E6" s="152"/>
      <c r="F6" s="153">
        <v>27337</v>
      </c>
      <c r="G6" s="154"/>
      <c r="H6" s="155"/>
    </row>
    <row r="7" spans="1:8" x14ac:dyDescent="0.15">
      <c r="A7" s="136" t="s">
        <v>521</v>
      </c>
      <c r="B7" s="141"/>
      <c r="C7" s="142"/>
      <c r="D7" s="143">
        <v>103079</v>
      </c>
      <c r="E7" s="144"/>
      <c r="F7" s="145">
        <v>54016</v>
      </c>
      <c r="G7" s="146"/>
      <c r="H7" s="147"/>
    </row>
    <row r="8" spans="1:8" x14ac:dyDescent="0.15">
      <c r="A8" s="148"/>
      <c r="B8" s="149"/>
      <c r="C8" s="150"/>
      <c r="D8" s="151">
        <v>35931</v>
      </c>
      <c r="E8" s="152"/>
      <c r="F8" s="153">
        <v>28078</v>
      </c>
      <c r="G8" s="154"/>
      <c r="H8" s="155"/>
    </row>
    <row r="9" spans="1:8" x14ac:dyDescent="0.15">
      <c r="A9" s="136" t="s">
        <v>522</v>
      </c>
      <c r="B9" s="141"/>
      <c r="C9" s="142"/>
      <c r="D9" s="143">
        <v>140242</v>
      </c>
      <c r="E9" s="144"/>
      <c r="F9" s="145">
        <v>52786</v>
      </c>
      <c r="G9" s="146"/>
      <c r="H9" s="147"/>
    </row>
    <row r="10" spans="1:8" x14ac:dyDescent="0.15">
      <c r="A10" s="148"/>
      <c r="B10" s="149"/>
      <c r="C10" s="150"/>
      <c r="D10" s="151">
        <v>47401</v>
      </c>
      <c r="E10" s="152"/>
      <c r="F10" s="153">
        <v>28742</v>
      </c>
      <c r="G10" s="154"/>
      <c r="H10" s="155"/>
    </row>
    <row r="11" spans="1:8" x14ac:dyDescent="0.15">
      <c r="A11" s="136" t="s">
        <v>523</v>
      </c>
      <c r="B11" s="141"/>
      <c r="C11" s="142"/>
      <c r="D11" s="143">
        <v>116002</v>
      </c>
      <c r="E11" s="144"/>
      <c r="F11" s="145">
        <v>58465</v>
      </c>
      <c r="G11" s="146"/>
      <c r="H11" s="147"/>
    </row>
    <row r="12" spans="1:8" x14ac:dyDescent="0.15">
      <c r="A12" s="148"/>
      <c r="B12" s="149"/>
      <c r="C12" s="156"/>
      <c r="D12" s="151">
        <v>51614</v>
      </c>
      <c r="E12" s="152"/>
      <c r="F12" s="153">
        <v>34452</v>
      </c>
      <c r="G12" s="154"/>
      <c r="H12" s="155"/>
    </row>
    <row r="13" spans="1:8" x14ac:dyDescent="0.15">
      <c r="A13" s="136"/>
      <c r="B13" s="141"/>
      <c r="C13" s="157"/>
      <c r="D13" s="158">
        <v>109070</v>
      </c>
      <c r="E13" s="159"/>
      <c r="F13" s="160">
        <v>56661</v>
      </c>
      <c r="G13" s="161"/>
      <c r="H13" s="147"/>
    </row>
    <row r="14" spans="1:8" x14ac:dyDescent="0.15">
      <c r="A14" s="148"/>
      <c r="B14" s="149"/>
      <c r="C14" s="150"/>
      <c r="D14" s="151">
        <v>44060</v>
      </c>
      <c r="E14" s="152"/>
      <c r="F14" s="153">
        <v>30491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18.670000000000002</v>
      </c>
      <c r="C19" s="162">
        <f>ROUND(VALUE(SUBSTITUTE(実質収支比率等に係る経年分析!G$48,"▲","-")),2)</f>
        <v>22.24</v>
      </c>
      <c r="D19" s="162">
        <f>ROUND(VALUE(SUBSTITUTE(実質収支比率等に係る経年分析!H$48,"▲","-")),2)</f>
        <v>22.15</v>
      </c>
      <c r="E19" s="162">
        <f>ROUND(VALUE(SUBSTITUTE(実質収支比率等に係る経年分析!I$48,"▲","-")),2)</f>
        <v>19.59</v>
      </c>
      <c r="F19" s="162">
        <f>ROUND(VALUE(SUBSTITUTE(実質収支比率等に係る経年分析!J$48,"▲","-")),2)</f>
        <v>19.399999999999999</v>
      </c>
    </row>
    <row r="20" spans="1:11" x14ac:dyDescent="0.15">
      <c r="A20" s="162" t="s">
        <v>53</v>
      </c>
      <c r="B20" s="162">
        <f>ROUND(VALUE(SUBSTITUTE(実質収支比率等に係る経年分析!F$47,"▲","-")),2)</f>
        <v>17.77</v>
      </c>
      <c r="C20" s="162">
        <f>ROUND(VALUE(SUBSTITUTE(実質収支比率等に係る経年分析!G$47,"▲","-")),2)</f>
        <v>20.8</v>
      </c>
      <c r="D20" s="162">
        <f>ROUND(VALUE(SUBSTITUTE(実質収支比率等に係る経年分析!H$47,"▲","-")),2)</f>
        <v>27.88</v>
      </c>
      <c r="E20" s="162">
        <f>ROUND(VALUE(SUBSTITUTE(実質収支比率等に係る経年分析!I$47,"▲","-")),2)</f>
        <v>26.78</v>
      </c>
      <c r="F20" s="162">
        <f>ROUND(VALUE(SUBSTITUTE(実質収支比率等に係る経年分析!J$47,"▲","-")),2)</f>
        <v>25.39</v>
      </c>
    </row>
    <row r="21" spans="1:11" x14ac:dyDescent="0.15">
      <c r="A21" s="162" t="s">
        <v>54</v>
      </c>
      <c r="B21" s="162">
        <f>IF(ISNUMBER(VALUE(SUBSTITUTE(実質収支比率等に係る経年分析!F$49,"▲","-"))),ROUND(VALUE(SUBSTITUTE(実質収支比率等に係る経年分析!F$49,"▲","-")),2),NA())</f>
        <v>-5.94</v>
      </c>
      <c r="C21" s="162">
        <f>IF(ISNUMBER(VALUE(SUBSTITUTE(実質収支比率等に係る経年分析!G$49,"▲","-"))),ROUND(VALUE(SUBSTITUTE(実質収支比率等に係る経年分析!G$49,"▲","-")),2),NA())</f>
        <v>-2.38</v>
      </c>
      <c r="D21" s="162">
        <f>IF(ISNUMBER(VALUE(SUBSTITUTE(実質収支比率等に係る経年分析!H$49,"▲","-"))),ROUND(VALUE(SUBSTITUTE(実質収支比率等に係る経年分析!H$49,"▲","-")),2),NA())</f>
        <v>-6.34</v>
      </c>
      <c r="E21" s="162">
        <f>IF(ISNUMBER(VALUE(SUBSTITUTE(実質収支比率等に係る経年分析!I$49,"▲","-"))),ROUND(VALUE(SUBSTITUTE(実質収支比率等に係る経年分析!I$49,"▲","-")),2),NA())</f>
        <v>-11.31</v>
      </c>
      <c r="F21" s="162">
        <f>IF(ISNUMBER(VALUE(SUBSTITUTE(実質収支比率等に係る経年分析!J$49,"▲","-"))),ROUND(VALUE(SUBSTITUTE(実質収支比率等に係る経年分析!J$49,"▲","-")),2),NA())</f>
        <v>-9.93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0.09</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0.16</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国民健康保険事業会計(直営診療施設勘定)</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0.27</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0.31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0.39</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0.45</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0.46</v>
      </c>
    </row>
    <row r="30" spans="1:11" x14ac:dyDescent="0.15">
      <c r="A30" s="163" t="str">
        <f>IF(連結実質赤字比率に係る赤字・黒字の構成分析!C$40="",NA(),連結実質赤字比率に係る赤字・黒字の構成分析!C$40)</f>
        <v>駅前駐車場事業会計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0.44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0.44</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0.48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0.51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0.54</v>
      </c>
    </row>
    <row r="31" spans="1:11" x14ac:dyDescent="0.15">
      <c r="A31" s="163" t="str">
        <f>IF(連結実質赤字比率に係る赤字・黒字の構成分析!C$39="",NA(),連結実質赤字比率に係る赤字・黒字の構成分析!C$39)</f>
        <v>介護保険事業会計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0.95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1.93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2.42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2.48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1.52</v>
      </c>
    </row>
    <row r="32" spans="1:11" x14ac:dyDescent="0.15">
      <c r="A32" s="163" t="str">
        <f>IF(連結実質赤字比率に係る赤字・黒字の構成分析!C$38="",NA(),連結実質赤字比率に係る赤字・黒字の構成分析!C$38)</f>
        <v>国民健康保険事業会計(事業勘定)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2.38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2.06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1.78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1.39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2.23</v>
      </c>
    </row>
    <row r="33" spans="1:16" x14ac:dyDescent="0.15">
      <c r="A33" s="163" t="str">
        <f>IF(連結実質赤字比率に係る赤字・黒字の構成分析!C$37="",NA(),連結実質赤字比率に係る赤字・黒字の構成分析!C$37)</f>
        <v>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4.17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4.2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2.4500000000000002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2.2599999999999998</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0.84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2.09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3.47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3.71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3.84</v>
      </c>
    </row>
    <row r="35" spans="1:16" x14ac:dyDescent="0.15">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6.14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9.09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13.18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12.52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12.41</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18.66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22.23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22.14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19.579999999999998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19.39</v>
      </c>
    </row>
    <row r="39" spans="1:16" x14ac:dyDescent="0.15">
      <c r="A39" s="132" t="s">
        <v>58</v>
      </c>
    </row>
    <row r="40" spans="1:16" x14ac:dyDescent="0.15">
      <c r="A40" s="164"/>
      <c r="B40" s="164" t="e">
        <f>#REF!</f>
        <v>#REF!</v>
      </c>
      <c r="C40" s="164"/>
      <c r="D40" s="164"/>
      <c r="E40" s="164" t="e">
        <f>#REF!</f>
        <v>#REF!</v>
      </c>
      <c r="F40" s="164"/>
      <c r="G40" s="164"/>
      <c r="H40" s="164" t="e">
        <f>#REF!</f>
        <v>#REF!</v>
      </c>
      <c r="I40" s="164"/>
      <c r="J40" s="164"/>
      <c r="K40" s="164" t="e">
        <f>#REF!</f>
        <v>#REF!</v>
      </c>
      <c r="L40" s="164"/>
      <c r="M40" s="164"/>
      <c r="N40" s="164" t="e">
        <f>#REF!</f>
        <v>#REF!</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t="e">
        <f>#REF!</f>
        <v>#REF!</v>
      </c>
      <c r="E42" s="164"/>
      <c r="F42" s="164"/>
      <c r="G42" s="164" t="e">
        <f>#REF!</f>
        <v>#REF!</v>
      </c>
      <c r="H42" s="164"/>
      <c r="I42" s="164"/>
      <c r="J42" s="164" t="e">
        <f>#REF!</f>
        <v>#REF!</v>
      </c>
      <c r="K42" s="164"/>
      <c r="L42" s="164"/>
      <c r="M42" s="164" t="e">
        <f>#REF!</f>
        <v>#REF!</v>
      </c>
      <c r="N42" s="164"/>
      <c r="O42" s="164"/>
      <c r="P42" s="164" t="e">
        <f>#REF!</f>
        <v>#REF!</v>
      </c>
    </row>
    <row r="43" spans="1:16" x14ac:dyDescent="0.15">
      <c r="A43" s="164" t="s">
        <v>16</v>
      </c>
      <c r="B43" s="164" t="e">
        <f>#REF!</f>
        <v>#REF!</v>
      </c>
      <c r="C43" s="164"/>
      <c r="D43" s="164"/>
      <c r="E43" s="164" t="e">
        <f>#REF!</f>
        <v>#REF!</v>
      </c>
      <c r="F43" s="164"/>
      <c r="G43" s="164"/>
      <c r="H43" s="164" t="e">
        <f>#REF!</f>
        <v>#REF!</v>
      </c>
      <c r="I43" s="164"/>
      <c r="J43" s="164"/>
      <c r="K43" s="164" t="e">
        <f>#REF!</f>
        <v>#REF!</v>
      </c>
      <c r="L43" s="164"/>
      <c r="M43" s="164"/>
      <c r="N43" s="164" t="e">
        <f>#REF!</f>
        <v>#REF!</v>
      </c>
      <c r="O43" s="164"/>
      <c r="P43" s="164"/>
    </row>
    <row r="44" spans="1:16" x14ac:dyDescent="0.15">
      <c r="A44" s="164" t="s">
        <v>62</v>
      </c>
      <c r="B44" s="164" t="e">
        <f>#REF!</f>
        <v>#REF!</v>
      </c>
      <c r="C44" s="164"/>
      <c r="D44" s="164"/>
      <c r="E44" s="164" t="e">
        <f>#REF!</f>
        <v>#REF!</v>
      </c>
      <c r="F44" s="164"/>
      <c r="G44" s="164"/>
      <c r="H44" s="164" t="e">
        <f>#REF!</f>
        <v>#REF!</v>
      </c>
      <c r="I44" s="164"/>
      <c r="J44" s="164"/>
      <c r="K44" s="164" t="e">
        <f>#REF!</f>
        <v>#REF!</v>
      </c>
      <c r="L44" s="164"/>
      <c r="M44" s="164"/>
      <c r="N44" s="164" t="e">
        <f>#REF!</f>
        <v>#REF!</v>
      </c>
      <c r="O44" s="164"/>
      <c r="P44" s="164"/>
    </row>
    <row r="45" spans="1:16" x14ac:dyDescent="0.15">
      <c r="A45" s="164" t="s">
        <v>63</v>
      </c>
      <c r="B45" s="164" t="e">
        <f>#REF!</f>
        <v>#REF!</v>
      </c>
      <c r="C45" s="164"/>
      <c r="D45" s="164"/>
      <c r="E45" s="164" t="e">
        <f>#REF!</f>
        <v>#REF!</v>
      </c>
      <c r="F45" s="164"/>
      <c r="G45" s="164"/>
      <c r="H45" s="164" t="e">
        <f>#REF!</f>
        <v>#REF!</v>
      </c>
      <c r="I45" s="164"/>
      <c r="J45" s="164"/>
      <c r="K45" s="164" t="e">
        <f>#REF!</f>
        <v>#REF!</v>
      </c>
      <c r="L45" s="164"/>
      <c r="M45" s="164"/>
      <c r="N45" s="164" t="e">
        <f>#REF!</f>
        <v>#REF!</v>
      </c>
      <c r="O45" s="164"/>
      <c r="P45" s="164"/>
    </row>
    <row r="46" spans="1:16" x14ac:dyDescent="0.15">
      <c r="A46" s="164" t="s">
        <v>64</v>
      </c>
      <c r="B46" s="164" t="e">
        <f>#REF!</f>
        <v>#REF!</v>
      </c>
      <c r="C46" s="164"/>
      <c r="D46" s="164"/>
      <c r="E46" s="164" t="e">
        <f>#REF!</f>
        <v>#REF!</v>
      </c>
      <c r="F46" s="164"/>
      <c r="G46" s="164"/>
      <c r="H46" s="164" t="e">
        <f>#REF!</f>
        <v>#REF!</v>
      </c>
      <c r="I46" s="164"/>
      <c r="J46" s="164"/>
      <c r="K46" s="164" t="e">
        <f>#REF!</f>
        <v>#REF!</v>
      </c>
      <c r="L46" s="164"/>
      <c r="M46" s="164"/>
      <c r="N46" s="164" t="e">
        <f>#REF!</f>
        <v>#REF!</v>
      </c>
      <c r="O46" s="164"/>
      <c r="P46" s="164"/>
    </row>
    <row r="47" spans="1:16" x14ac:dyDescent="0.15">
      <c r="A47" s="164" t="s">
        <v>12</v>
      </c>
      <c r="B47" s="164" t="e">
        <f>#REF!</f>
        <v>#REF!</v>
      </c>
      <c r="C47" s="164"/>
      <c r="D47" s="164"/>
      <c r="E47" s="164" t="e">
        <f>#REF!</f>
        <v>#REF!</v>
      </c>
      <c r="F47" s="164"/>
      <c r="G47" s="164"/>
      <c r="H47" s="164" t="e">
        <f>#REF!</f>
        <v>#REF!</v>
      </c>
      <c r="I47" s="164"/>
      <c r="J47" s="164"/>
      <c r="K47" s="164" t="e">
        <f>#REF!</f>
        <v>#REF!</v>
      </c>
      <c r="L47" s="164"/>
      <c r="M47" s="164"/>
      <c r="N47" s="164" t="e">
        <f>#REF!</f>
        <v>#REF!</v>
      </c>
      <c r="O47" s="164"/>
      <c r="P47" s="164"/>
    </row>
    <row r="48" spans="1:16" x14ac:dyDescent="0.15">
      <c r="A48" s="164" t="s">
        <v>65</v>
      </c>
      <c r="B48" s="164" t="e">
        <f>#REF!</f>
        <v>#REF!</v>
      </c>
      <c r="C48" s="164"/>
      <c r="D48" s="164"/>
      <c r="E48" s="164" t="e">
        <f>#REF!</f>
        <v>#REF!</v>
      </c>
      <c r="F48" s="164"/>
      <c r="G48" s="164"/>
      <c r="H48" s="164" t="e">
        <f>#REF!</f>
        <v>#REF!</v>
      </c>
      <c r="I48" s="164"/>
      <c r="J48" s="164"/>
      <c r="K48" s="164" t="e">
        <f>#REF!</f>
        <v>#REF!</v>
      </c>
      <c r="L48" s="164"/>
      <c r="M48" s="164"/>
      <c r="N48" s="164" t="e">
        <f>#REF!</f>
        <v>#REF!</v>
      </c>
      <c r="O48" s="164"/>
      <c r="P48" s="164"/>
    </row>
    <row r="49" spans="1:16" x14ac:dyDescent="0.15">
      <c r="A49" s="164" t="s">
        <v>66</v>
      </c>
      <c r="B49" s="164" t="e">
        <f>#REF!</f>
        <v>#REF!</v>
      </c>
      <c r="C49" s="164"/>
      <c r="D49" s="164"/>
      <c r="E49" s="164" t="e">
        <f>#REF!</f>
        <v>#REF!</v>
      </c>
      <c r="F49" s="164"/>
      <c r="G49" s="164"/>
      <c r="H49" s="164" t="e">
        <f>#REF!</f>
        <v>#REF!</v>
      </c>
      <c r="I49" s="164"/>
      <c r="J49" s="164"/>
      <c r="K49" s="164" t="e">
        <f>#REF!</f>
        <v>#REF!</v>
      </c>
      <c r="L49" s="164"/>
      <c r="M49" s="164"/>
      <c r="N49" s="164" t="e">
        <f>#REF!</f>
        <v>#REF!</v>
      </c>
      <c r="O49" s="164"/>
      <c r="P49" s="164"/>
    </row>
    <row r="50" spans="1:16" x14ac:dyDescent="0.15">
      <c r="A50" s="164" t="s">
        <v>67</v>
      </c>
      <c r="B50" s="164" t="e">
        <f>NA()</f>
        <v>#N/A</v>
      </c>
      <c r="C50" s="164" t="e">
        <f>IF(ISNUMBER(#REF!),#REF!,NA())</f>
        <v>#N/A</v>
      </c>
      <c r="D50" s="164" t="e">
        <f>NA()</f>
        <v>#N/A</v>
      </c>
      <c r="E50" s="164" t="e">
        <f>NA()</f>
        <v>#N/A</v>
      </c>
      <c r="F50" s="164" t="e">
        <f>IF(ISNUMBER(#REF!),#REF!,NA())</f>
        <v>#N/A</v>
      </c>
      <c r="G50" s="164" t="e">
        <f>NA()</f>
        <v>#N/A</v>
      </c>
      <c r="H50" s="164" t="e">
        <f>NA()</f>
        <v>#N/A</v>
      </c>
      <c r="I50" s="164" t="e">
        <f>IF(ISNUMBER(#REF!),#REF!,NA())</f>
        <v>#N/A</v>
      </c>
      <c r="J50" s="164" t="e">
        <f>NA()</f>
        <v>#N/A</v>
      </c>
      <c r="K50" s="164" t="e">
        <f>NA()</f>
        <v>#N/A</v>
      </c>
      <c r="L50" s="164" t="e">
        <f>IF(ISNUMBER(#REF!),#REF!,NA())</f>
        <v>#N/A</v>
      </c>
      <c r="M50" s="164" t="e">
        <f>NA()</f>
        <v>#N/A</v>
      </c>
      <c r="N50" s="164" t="e">
        <f>NA()</f>
        <v>#N/A</v>
      </c>
      <c r="O50" s="164" t="e">
        <f>IF(ISNUMBER(#REF!),#REF!,NA())</f>
        <v>#N/A</v>
      </c>
      <c r="P50" s="164" t="e">
        <f>NA()</f>
        <v>#N/A</v>
      </c>
    </row>
    <row r="53" spans="1:16" x14ac:dyDescent="0.15">
      <c r="A53" s="132" t="s">
        <v>68</v>
      </c>
    </row>
    <row r="54" spans="1:16" x14ac:dyDescent="0.15">
      <c r="A54" s="163"/>
      <c r="B54" s="163" t="e">
        <f>#REF!</f>
        <v>#REF!</v>
      </c>
      <c r="C54" s="163"/>
      <c r="D54" s="163"/>
      <c r="E54" s="163" t="e">
        <f>#REF!</f>
        <v>#REF!</v>
      </c>
      <c r="F54" s="163"/>
      <c r="G54" s="163"/>
      <c r="H54" s="163" t="e">
        <f>#REF!</f>
        <v>#REF!</v>
      </c>
      <c r="I54" s="163"/>
      <c r="J54" s="163"/>
      <c r="K54" s="163" t="e">
        <f>#REF!</f>
        <v>#REF!</v>
      </c>
      <c r="L54" s="163"/>
      <c r="M54" s="163"/>
      <c r="N54" s="163" t="e">
        <f>#REF!</f>
        <v>#REF!</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t="e">
        <f>#REF!</f>
        <v>#REF!</v>
      </c>
      <c r="E56" s="163"/>
      <c r="F56" s="163"/>
      <c r="G56" s="163" t="e">
        <f>#REF!</f>
        <v>#REF!</v>
      </c>
      <c r="H56" s="163"/>
      <c r="I56" s="163"/>
      <c r="J56" s="163" t="e">
        <f>#REF!</f>
        <v>#REF!</v>
      </c>
      <c r="K56" s="163"/>
      <c r="L56" s="163"/>
      <c r="M56" s="163" t="e">
        <f>#REF!</f>
        <v>#REF!</v>
      </c>
      <c r="N56" s="163"/>
      <c r="O56" s="163"/>
      <c r="P56" s="163" t="e">
        <f>#REF!</f>
        <v>#REF!</v>
      </c>
    </row>
    <row r="57" spans="1:16" x14ac:dyDescent="0.15">
      <c r="A57" s="163" t="s">
        <v>42</v>
      </c>
      <c r="B57" s="163"/>
      <c r="C57" s="163"/>
      <c r="D57" s="163" t="e">
        <f>#REF!</f>
        <v>#REF!</v>
      </c>
      <c r="E57" s="163"/>
      <c r="F57" s="163"/>
      <c r="G57" s="163" t="e">
        <f>#REF!</f>
        <v>#REF!</v>
      </c>
      <c r="H57" s="163"/>
      <c r="I57" s="163"/>
      <c r="J57" s="163" t="e">
        <f>#REF!</f>
        <v>#REF!</v>
      </c>
      <c r="K57" s="163"/>
      <c r="L57" s="163"/>
      <c r="M57" s="163" t="e">
        <f>#REF!</f>
        <v>#REF!</v>
      </c>
      <c r="N57" s="163"/>
      <c r="O57" s="163"/>
      <c r="P57" s="163" t="e">
        <f>#REF!</f>
        <v>#REF!</v>
      </c>
    </row>
    <row r="58" spans="1:16" x14ac:dyDescent="0.15">
      <c r="A58" s="163" t="s">
        <v>41</v>
      </c>
      <c r="B58" s="163"/>
      <c r="C58" s="163"/>
      <c r="D58" s="163" t="e">
        <f>#REF!</f>
        <v>#REF!</v>
      </c>
      <c r="E58" s="163"/>
      <c r="F58" s="163"/>
      <c r="G58" s="163" t="e">
        <f>#REF!</f>
        <v>#REF!</v>
      </c>
      <c r="H58" s="163"/>
      <c r="I58" s="163"/>
      <c r="J58" s="163" t="e">
        <f>#REF!</f>
        <v>#REF!</v>
      </c>
      <c r="K58" s="163"/>
      <c r="L58" s="163"/>
      <c r="M58" s="163" t="e">
        <f>#REF!</f>
        <v>#REF!</v>
      </c>
      <c r="N58" s="163"/>
      <c r="O58" s="163"/>
      <c r="P58" s="163" t="e">
        <f>#REF!</f>
        <v>#REF!</v>
      </c>
    </row>
    <row r="59" spans="1:16" x14ac:dyDescent="0.15">
      <c r="A59" s="163" t="s">
        <v>39</v>
      </c>
      <c r="B59" s="163" t="e">
        <f>#REF!</f>
        <v>#REF!</v>
      </c>
      <c r="C59" s="163"/>
      <c r="D59" s="163"/>
      <c r="E59" s="163" t="e">
        <f>#REF!</f>
        <v>#REF!</v>
      </c>
      <c r="F59" s="163"/>
      <c r="G59" s="163"/>
      <c r="H59" s="163" t="e">
        <f>#REF!</f>
        <v>#REF!</v>
      </c>
      <c r="I59" s="163"/>
      <c r="J59" s="163"/>
      <c r="K59" s="163" t="e">
        <f>#REF!</f>
        <v>#REF!</v>
      </c>
      <c r="L59" s="163"/>
      <c r="M59" s="163"/>
      <c r="N59" s="163" t="e">
        <f>#REF!</f>
        <v>#REF!</v>
      </c>
      <c r="O59" s="163"/>
      <c r="P59" s="163"/>
    </row>
    <row r="60" spans="1:16" x14ac:dyDescent="0.15">
      <c r="A60" s="163" t="s">
        <v>38</v>
      </c>
      <c r="B60" s="163" t="e">
        <f>#REF!</f>
        <v>#REF!</v>
      </c>
      <c r="C60" s="163"/>
      <c r="D60" s="163"/>
      <c r="E60" s="163" t="e">
        <f>#REF!</f>
        <v>#REF!</v>
      </c>
      <c r="F60" s="163"/>
      <c r="G60" s="163"/>
      <c r="H60" s="163" t="e">
        <f>#REF!</f>
        <v>#REF!</v>
      </c>
      <c r="I60" s="163"/>
      <c r="J60" s="163"/>
      <c r="K60" s="163" t="e">
        <f>#REF!</f>
        <v>#REF!</v>
      </c>
      <c r="L60" s="163"/>
      <c r="M60" s="163"/>
      <c r="N60" s="163" t="e">
        <f>#REF!</f>
        <v>#REF!</v>
      </c>
      <c r="O60" s="163"/>
      <c r="P60" s="163"/>
    </row>
    <row r="61" spans="1:16" x14ac:dyDescent="0.15">
      <c r="A61" s="163" t="s">
        <v>36</v>
      </c>
      <c r="B61" s="163" t="e">
        <f>#REF!</f>
        <v>#REF!</v>
      </c>
      <c r="C61" s="163"/>
      <c r="D61" s="163"/>
      <c r="E61" s="163" t="e">
        <f>#REF!</f>
        <v>#REF!</v>
      </c>
      <c r="F61" s="163"/>
      <c r="G61" s="163"/>
      <c r="H61" s="163" t="e">
        <f>#REF!</f>
        <v>#REF!</v>
      </c>
      <c r="I61" s="163"/>
      <c r="J61" s="163"/>
      <c r="K61" s="163" t="e">
        <f>#REF!</f>
        <v>#REF!</v>
      </c>
      <c r="L61" s="163"/>
      <c r="M61" s="163"/>
      <c r="N61" s="163" t="e">
        <f>#REF!</f>
        <v>#REF!</v>
      </c>
      <c r="O61" s="163"/>
      <c r="P61" s="163"/>
    </row>
    <row r="62" spans="1:16" x14ac:dyDescent="0.15">
      <c r="A62" s="163" t="s">
        <v>35</v>
      </c>
      <c r="B62" s="163" t="e">
        <f>#REF!</f>
        <v>#REF!</v>
      </c>
      <c r="C62" s="163"/>
      <c r="D62" s="163"/>
      <c r="E62" s="163" t="e">
        <f>#REF!</f>
        <v>#REF!</v>
      </c>
      <c r="F62" s="163"/>
      <c r="G62" s="163"/>
      <c r="H62" s="163" t="e">
        <f>#REF!</f>
        <v>#REF!</v>
      </c>
      <c r="I62" s="163"/>
      <c r="J62" s="163"/>
      <c r="K62" s="163" t="e">
        <f>#REF!</f>
        <v>#REF!</v>
      </c>
      <c r="L62" s="163"/>
      <c r="M62" s="163"/>
      <c r="N62" s="163" t="e">
        <f>#REF!</f>
        <v>#REF!</v>
      </c>
      <c r="O62" s="163"/>
      <c r="P62" s="163"/>
    </row>
    <row r="63" spans="1:16" x14ac:dyDescent="0.15">
      <c r="A63" s="163" t="s">
        <v>34</v>
      </c>
      <c r="B63" s="163" t="e">
        <f>#REF!</f>
        <v>#REF!</v>
      </c>
      <c r="C63" s="163"/>
      <c r="D63" s="163"/>
      <c r="E63" s="163" t="e">
        <f>#REF!</f>
        <v>#REF!</v>
      </c>
      <c r="F63" s="163"/>
      <c r="G63" s="163"/>
      <c r="H63" s="163" t="e">
        <f>#REF!</f>
        <v>#REF!</v>
      </c>
      <c r="I63" s="163"/>
      <c r="J63" s="163"/>
      <c r="K63" s="163" t="e">
        <f>#REF!</f>
        <v>#REF!</v>
      </c>
      <c r="L63" s="163"/>
      <c r="M63" s="163"/>
      <c r="N63" s="163" t="e">
        <f>#REF!</f>
        <v>#REF!</v>
      </c>
      <c r="O63" s="163"/>
      <c r="P63" s="163"/>
    </row>
    <row r="64" spans="1:16" x14ac:dyDescent="0.15">
      <c r="A64" s="163" t="s">
        <v>33</v>
      </c>
      <c r="B64" s="163" t="e">
        <f>#REF!</f>
        <v>#REF!</v>
      </c>
      <c r="C64" s="163"/>
      <c r="D64" s="163"/>
      <c r="E64" s="163" t="e">
        <f>#REF!</f>
        <v>#REF!</v>
      </c>
      <c r="F64" s="163"/>
      <c r="G64" s="163"/>
      <c r="H64" s="163" t="e">
        <f>#REF!</f>
        <v>#REF!</v>
      </c>
      <c r="I64" s="163"/>
      <c r="J64" s="163"/>
      <c r="K64" s="163" t="e">
        <f>#REF!</f>
        <v>#REF!</v>
      </c>
      <c r="L64" s="163"/>
      <c r="M64" s="163"/>
      <c r="N64" s="163" t="e">
        <f>#REF!</f>
        <v>#REF!</v>
      </c>
      <c r="O64" s="163"/>
      <c r="P64" s="163"/>
    </row>
    <row r="65" spans="1:16" x14ac:dyDescent="0.15">
      <c r="A65" s="163" t="s">
        <v>32</v>
      </c>
      <c r="B65" s="163" t="e">
        <f>#REF!</f>
        <v>#REF!</v>
      </c>
      <c r="C65" s="163"/>
      <c r="D65" s="163"/>
      <c r="E65" s="163" t="e">
        <f>#REF!</f>
        <v>#REF!</v>
      </c>
      <c r="F65" s="163"/>
      <c r="G65" s="163"/>
      <c r="H65" s="163" t="e">
        <f>#REF!</f>
        <v>#REF!</v>
      </c>
      <c r="I65" s="163"/>
      <c r="J65" s="163"/>
      <c r="K65" s="163" t="e">
        <f>#REF!</f>
        <v>#REF!</v>
      </c>
      <c r="L65" s="163"/>
      <c r="M65" s="163"/>
      <c r="N65" s="163" t="e">
        <f>#REF!</f>
        <v>#REF!</v>
      </c>
      <c r="O65" s="163"/>
      <c r="P65" s="163"/>
    </row>
    <row r="66" spans="1:16" x14ac:dyDescent="0.15">
      <c r="A66" s="163" t="s">
        <v>31</v>
      </c>
      <c r="B66" s="163" t="e">
        <f>#REF!</f>
        <v>#REF!</v>
      </c>
      <c r="C66" s="163"/>
      <c r="D66" s="163"/>
      <c r="E66" s="163" t="e">
        <f>#REF!</f>
        <v>#REF!</v>
      </c>
      <c r="F66" s="163"/>
      <c r="G66" s="163"/>
      <c r="H66" s="163" t="e">
        <f>#REF!</f>
        <v>#REF!</v>
      </c>
      <c r="I66" s="163"/>
      <c r="J66" s="163"/>
      <c r="K66" s="163" t="e">
        <f>#REF!</f>
        <v>#REF!</v>
      </c>
      <c r="L66" s="163"/>
      <c r="M66" s="163"/>
      <c r="N66" s="163" t="e">
        <f>#REF!</f>
        <v>#REF!</v>
      </c>
      <c r="O66" s="163"/>
      <c r="P66" s="163"/>
    </row>
    <row r="67" spans="1:16" x14ac:dyDescent="0.15">
      <c r="A67" s="163" t="s">
        <v>71</v>
      </c>
      <c r="B67" s="163" t="e">
        <f>NA()</f>
        <v>#N/A</v>
      </c>
      <c r="C67" s="163" t="e">
        <f>IF(ISNUMBER(#REF!), IF(#REF! &lt; 0, 0,#REF!), NA())</f>
        <v>#N/A</v>
      </c>
      <c r="D67" s="163" t="e">
        <f>NA()</f>
        <v>#N/A</v>
      </c>
      <c r="E67" s="163" t="e">
        <f>NA()</f>
        <v>#N/A</v>
      </c>
      <c r="F67" s="163" t="e">
        <f>IF(ISNUMBER(#REF!), IF(#REF! &lt; 0, 0,#REF!), NA())</f>
        <v>#N/A</v>
      </c>
      <c r="G67" s="163" t="e">
        <f>NA()</f>
        <v>#N/A</v>
      </c>
      <c r="H67" s="163" t="e">
        <f>NA()</f>
        <v>#N/A</v>
      </c>
      <c r="I67" s="163" t="e">
        <f>IF(ISNUMBER(#REF!), IF(#REF! &lt; 0, 0,#REF!), NA())</f>
        <v>#N/A</v>
      </c>
      <c r="J67" s="163" t="e">
        <f>NA()</f>
        <v>#N/A</v>
      </c>
      <c r="K67" s="163" t="e">
        <f>NA()</f>
        <v>#N/A</v>
      </c>
      <c r="L67" s="163" t="e">
        <f>IF(ISNUMBER(#REF!), IF(#REF! &lt; 0, 0,#REF!), NA())</f>
        <v>#N/A</v>
      </c>
      <c r="M67" s="163" t="e">
        <f>NA()</f>
        <v>#N/A</v>
      </c>
      <c r="N67" s="163" t="e">
        <f>NA()</f>
        <v>#N/A</v>
      </c>
      <c r="O67" s="163" t="e">
        <f>IF(ISNUMBER(#REF!), IF(#REF! &lt; 0, 0,#REF!), NA())</f>
        <v>#N/A</v>
      </c>
      <c r="P67" s="163" t="e">
        <f>NA()</f>
        <v>#N/A</v>
      </c>
    </row>
    <row r="70" spans="1:16" x14ac:dyDescent="0.15">
      <c r="A70" s="165" t="s">
        <v>72</v>
      </c>
      <c r="B70" s="165"/>
      <c r="C70" s="165"/>
      <c r="D70" s="165"/>
      <c r="E70" s="165"/>
      <c r="F70" s="165"/>
    </row>
    <row r="71" spans="1:16" x14ac:dyDescent="0.15">
      <c r="A71" s="166"/>
      <c r="B71" s="166" t="e">
        <f>#REF!</f>
        <v>#REF!</v>
      </c>
      <c r="C71" s="166" t="e">
        <f>#REF!</f>
        <v>#REF!</v>
      </c>
      <c r="D71" s="166" t="e">
        <f>#REF!</f>
        <v>#REF!</v>
      </c>
    </row>
    <row r="72" spans="1:16" x14ac:dyDescent="0.15">
      <c r="A72" s="166" t="s">
        <v>73</v>
      </c>
      <c r="B72" s="167" t="e">
        <f>#REF!</f>
        <v>#REF!</v>
      </c>
      <c r="C72" s="167" t="e">
        <f>#REF!</f>
        <v>#REF!</v>
      </c>
      <c r="D72" s="167" t="e">
        <f>#REF!</f>
        <v>#REF!</v>
      </c>
    </row>
    <row r="73" spans="1:16" x14ac:dyDescent="0.15">
      <c r="A73" s="166" t="s">
        <v>74</v>
      </c>
      <c r="B73" s="167" t="e">
        <f>#REF!</f>
        <v>#REF!</v>
      </c>
      <c r="C73" s="167" t="e">
        <f>#REF!</f>
        <v>#REF!</v>
      </c>
      <c r="D73" s="167" t="e">
        <f>#REF!</f>
        <v>#REF!</v>
      </c>
    </row>
    <row r="74" spans="1:16" x14ac:dyDescent="0.15">
      <c r="A74" s="166" t="s">
        <v>75</v>
      </c>
      <c r="B74" s="167" t="e">
        <f>#REF!</f>
        <v>#REF!</v>
      </c>
      <c r="C74" s="167" t="e">
        <f>#REF!</f>
        <v>#REF!</v>
      </c>
      <c r="D74" s="167" t="e">
        <f>#REF!</f>
        <v>#REF!</v>
      </c>
    </row>
  </sheetData>
  <sheetProtection algorithmName="SHA-512" hashValue="Pa8MvsZ4x+FPQe1SFdLVnDSLdQ7DBqBowMeN+hSpo4s/UYXM3FGTAm8eZvAXv9Q4hY3xX6M3FsIOOm/+5LdImA==" saltValue="s3MMIBm426D93zaQzKKlpQ==" spinCount="100000" sheet="1" objects="1" scenarios="1"/>
  <customSheetViews>
    <customSheetView guid="{00E62D30-C5CA-4297-A0A5-4139C7A87740}" state="hidden">
      <pageMargins left="0.78700000000000003" right="0.78700000000000003" top="0.98399999999999999" bottom="0.98399999999999999" header="0.51200000000000001" footer="0.51200000000000001"/>
      <pageSetup paperSize="9" orientation="portrait" verticalDpi="0" r:id="rId1"/>
      <headerFooter alignWithMargins="0"/>
    </customSheetView>
    <customSheetView guid="{152F831C-9B7C-474A-821D-6ABBED4BC25D}" state="hidden">
      <pageMargins left="0.78700000000000003" right="0.78700000000000003" top="0.98399999999999999" bottom="0.98399999999999999" header="0.51200000000000001" footer="0.51200000000000001"/>
      <pageSetup paperSize="9" orientation="portrait" verticalDpi="0" r:id="rId2"/>
      <headerFooter alignWithMargins="0"/>
    </customSheetView>
  </customSheetViews>
  <phoneticPr fontId="2"/>
  <pageMargins left="0.78700000000000003" right="0.78700000000000003" top="0.98399999999999999" bottom="0.98399999999999999" header="0.51200000000000001" footer="0.51200000000000001"/>
  <pageSetup paperSize="9" orientation="portrait" verticalDpi="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 </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cp:lastPrinted>2026-03-19T04:27:27Z</cp:lastPrinted>
  <dcterms:created xsi:type="dcterms:W3CDTF">2026-02-23T06:48:42Z</dcterms:created>
  <dcterms:modified xsi:type="dcterms:W3CDTF">2026-09-18T07:14:53Z</dcterms:modified>
  <cp:category/>
</cp:coreProperties>
</file>