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s15b02\財政課$\!財政係\⑦諸照会\!県からの照会\!事務系照会\!財政状況資料集\R6\3.ホームページ公表\"/>
    </mc:Choice>
  </mc:AlternateContent>
  <bookViews>
    <workbookView xWindow="0" yWindow="0" windowWidth="19200" windowHeight="112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iterate="1" iterateCount="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C38" i="10"/>
  <c r="BW37" i="10"/>
  <c r="BE37" i="10"/>
  <c r="AM37" i="10"/>
  <c r="C37" i="10"/>
  <c r="BE36" i="10"/>
  <c r="C36" i="10"/>
  <c r="BW35" i="10"/>
  <c r="BW36" i="10" s="1"/>
  <c r="BE35" i="10"/>
  <c r="C35" i="10"/>
  <c r="CO34" i="10"/>
  <c r="CO35" i="10" s="1"/>
  <c r="CO36" i="10" s="1"/>
  <c r="CO37" i="10" s="1"/>
  <c r="CO38" i="10" s="1"/>
  <c r="CO39" i="10" s="1"/>
  <c r="CO40" i="10" s="1"/>
  <c r="CO41" i="10" s="1"/>
  <c r="BW34" i="10"/>
  <c r="BE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<sst xmlns="http://schemas.openxmlformats.org/spreadsheetml/2006/main" count="1137" uniqueCount="609">
  <si>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</si>
  <si>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</si>
  <si>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</si>
  <si>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</si>
  <si>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</si>
  <si>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</si>
  <si>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</si>
  <si>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</si>
  <si>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</si>
  <si>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</si>
  <si>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</si>
  <si>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</si>
  <si>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</si>
  <si>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</si>
  <si>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</si>
  <si>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</si>
  <si>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</si>
  <si>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</si>
  <si>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</si>
  <si>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</si>
  <si>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</si>
  <si>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</si>
  <si>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</si>
  <si>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</si>
  <si>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</si>
  <si>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</si>
  <si>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</si>
  <si>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</si>
  <si>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</si>
  <si>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</si>
  <si>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</si>
  <si>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</si>
  <si>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</si>
  <si>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</si>
  <si>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</si>
  <si>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</si>
  <si>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</si>
  <si>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</si>
  <si>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</si>
  <si>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</si>
  <si>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</si>
  <si>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</si>
  <si>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</si>
  <si>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</si>
  <si>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</si>
  <si>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</si>
  <si>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</si>
  <si>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</si>
  <si>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</si>
  <si>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</si>
  <si>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</si>
  <si>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</si>
  <si>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</si>
  <si>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</si>
  <si>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</si>
  <si>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</si>
  <si>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</si>
  <si>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</si>
  <si>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</si>
  <si>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</si>
  <si>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</si>
  <si>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</si>
  <si>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</si>
  <si>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</si>
  <si>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</si>
  <si>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</si>
  <si>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</si>
  <si>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</si>
  <si>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</si>
  <si>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</si>
  <si>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</si>
  <si>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</si>
  <si>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</si>
  <si>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</si>
  <si>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</si>
  <si>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</si>
  <si>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</si>
  <si>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</si>
  <si>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</si>
  <si>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</si>
  <si>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</si>
  <si>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</si>
  <si>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</si>
  <si>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</si>
  <si>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</si>
  <si>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</si>
  <si>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</si>
  <si>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</si>
  <si>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</si>
  <si>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</si>
  <si>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</si>
  <si>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</si>
  <si>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</si>
  <si>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</si>
  <si>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</si>
  <si>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</si>
  <si>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</si>
  <si>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</si>
  <si>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</si>
  <si>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</si>
  <si>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</si>
  <si>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</si>
  <si>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中津川市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</si>
  <si>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</si>
  <si>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</si>
  <si>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</si>
  <si>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</si>
  <si>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</si>
  <si>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</si>
  <si>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</si>
  <si>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</si>
  <si>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</si>
  <si>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</si>
  <si>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</si>
  <si>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</si>
  <si>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</si>
  <si>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</si>
  <si>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</si>
  <si>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</si>
  <si>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</si>
  <si>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</si>
  <si>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</si>
  <si>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</si>
  <si>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</si>
  <si>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</si>
  <si>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</si>
  <si>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</si>
  <si>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</si>
  <si>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</si>
  <si>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</si>
  <si>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</si>
  <si>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</si>
  <si>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</si>
  <si>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</si>
  <si>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</si>
  <si>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</si>
  <si>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</si>
  <si>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</si>
  <si>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</si>
  <si>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</si>
  <si>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</si>
  <si>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</si>
  <si>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</si>
  <si>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</si>
  <si>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</si>
  <si>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</si>
  <si>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</si>
  <si>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</si>
  <si>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</si>
  <si>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</si>
  <si>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</si>
  <si>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</si>
  <si>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</si>
  <si>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</si>
  <si>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</si>
  <si>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</si>
  <si>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</si>
  <si>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</si>
  <si>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</si>
  <si>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</si>
  <si>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</si>
  <si>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</si>
  <si>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</si>
  <si>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</si>
  <si>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</si>
  <si>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</si>
  <si>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</si>
  <si>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</si>
  <si>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</si>
  <si>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</si>
  <si>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</si>
  <si>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</si>
  <si>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</si>
  <si>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</si>
  <si>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</si>
  <si>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</si>
  <si>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</si>
  <si>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</si>
  <si>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</si>
  <si>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</si>
  <si>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</si>
  <si>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</si>
  <si>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</si>
  <si>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</si>
  <si>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</si>
  <si>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</si>
  <si>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</si>
  <si>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</si>
  <si>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</si>
  <si>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</si>
  <si>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</si>
  <si>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</si>
  <si>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</si>
  <si>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</si>
  <si>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</si>
  <si>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</si>
  <si>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</si>
  <si>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</si>
  <si>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</si>
  <si>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</si>
  <si>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</si>
  <si>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</si>
  <si>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</si>
  <si>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</si>
  <si>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</si>
  <si>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</si>
  <si>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</si>
  <si>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</si>
  <si>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</si>
  <si>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</si>
  <si>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</si>
  <si>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</si>
  <si>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</si>
  <si>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</si>
  <si>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</si>
  <si>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</si>
  <si>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</si>
  <si>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</si>
  <si>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</si>
  <si>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</si>
  <si>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</si>
  <si>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</si>
  <si>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岐阜県中津川市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</si>
  <si>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</si>
  <si>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</si>
  <si>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</si>
  <si>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</si>
  <si>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</si>
  <si>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</si>
  <si>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</si>
  <si>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</si>
  <si>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</si>
  <si>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</si>
  <si>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</si>
  <si>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</si>
  <si>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</si>
  <si>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</si>
  <si>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</si>
  <si>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</si>
  <si>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</si>
  <si>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</si>
  <si>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</si>
  <si>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</si>
  <si>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</si>
  <si>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</si>
  <si>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</si>
  <si>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</si>
  <si>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</si>
  <si>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</si>
  <si>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</si>
  <si>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</si>
  <si>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</si>
  <si>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</si>
  <si>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</si>
  <si>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</si>
  <si>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</si>
  <si>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</si>
  <si>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</si>
  <si>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</si>
  <si>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</si>
  <si>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</si>
  <si>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</si>
  <si>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</si>
  <si>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</si>
  <si>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</si>
  <si>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</si>
  <si>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</si>
  <si>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</si>
  <si>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</si>
  <si>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</si>
  <si>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</si>
  <si>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</si>
  <si>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</si>
  <si>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</si>
  <si>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</si>
  <si>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</si>
  <si>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</si>
  <si>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</si>
  <si>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</si>
  <si>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</si>
  <si>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</si>
  <si>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</si>
  <si>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</si>
  <si>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</si>
  <si>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</si>
  <si>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</si>
  <si>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</si>
  <si>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</si>
  <si>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</si>
  <si>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</si>
  <si>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</si>
  <si>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</si>
  <si>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</si>
  <si>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</si>
  <si>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</si>
  <si>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</si>
  <si>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</si>
  <si>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</si>
  <si>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</si>
  <si>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</si>
  <si>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</si>
  <si>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</si>
  <si>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</si>
  <si>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</si>
  <si>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</si>
  <si>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</si>
  <si>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</si>
  <si>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</si>
  <si>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</si>
  <si>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</si>
  <si>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</si>
  <si>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</si>
  <si>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</si>
  <si>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</si>
  <si>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</si>
  <si>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</si>
  <si>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</si>
  <si>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</si>
  <si>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</si>
  <si>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</si>
  <si>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</si>
  <si>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</si>
  <si>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</si>
  <si>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</si>
  <si>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</si>
  <si>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</si>
  <si>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</si>
  <si>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</si>
  <si>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</si>
  <si>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</si>
  <si>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</si>
  <si>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</si>
  <si>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</si>
  <si>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</si>
  <si>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</si>
  <si>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</si>
  <si>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</si>
  <si>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</si>
  <si>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</si>
  <si>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</si>
  <si>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</si>
  <si>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</si>
  <si>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</si>
  <si>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</si>
  <si>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</si>
  <si>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</si>
  <si>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</si>
  <si>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</si>
  <si>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</si>
  <si>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その他</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</si>
  <si>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</si>
  <si>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</si>
  <si>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</si>
  <si>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</si>
  <si>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</si>
  <si>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</si>
  <si>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</si>
  <si>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</si>
  <si>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</si>
  <si>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</si>
  <si>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</si>
  <si>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</si>
  <si>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</si>
  <si>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</si>
  <si>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</si>
  <si>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</si>
  <si>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</si>
  <si>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</si>
  <si>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</si>
  <si>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</si>
  <si>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</si>
  <si>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</si>
  <si>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</si>
  <si>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</si>
  <si>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</si>
  <si>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岐阜県中津川市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</si>
  <si>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</si>
  <si>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</si>
  <si>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</si>
  <si>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</si>
  <si>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</si>
  <si>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</si>
  <si>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</si>
  <si>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</si>
  <si>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</si>
  <si>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</si>
  <si>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</si>
  <si>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</si>
  <si>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</si>
  <si>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</si>
  <si>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</si>
  <si>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</si>
  <si>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</si>
  <si>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</si>
  <si>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</si>
  <si>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</si>
  <si>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</si>
  <si>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</si>
  <si>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</si>
  <si>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</si>
  <si>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</si>
  <si>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</si>
  <si>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</si>
  <si>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</si>
  <si>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</si>
  <si>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</si>
  <si>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</si>
  <si>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</si>
  <si>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</si>
  <si>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</si>
  <si>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国民健康保険事業会計(直営診療施設勘定)</t>
    <phoneticPr fontId="5"/>
  </si>
  <si>
    <t>国民健康保険事業会計(事業勘定)</t>
    <phoneticPr fontId="5"/>
  </si>
  <si>
    <t>介護保険事業会計</t>
    <phoneticPr fontId="5"/>
  </si>
  <si>
    <t>後期高齢者医療事業会計</t>
    <phoneticPr fontId="5"/>
  </si>
  <si>
    <t>駅前駐車場事業会計</t>
    <phoneticPr fontId="5"/>
  </si>
  <si>
    <t>水道事業会計</t>
    <phoneticPr fontId="5"/>
  </si>
  <si>
    <t>法適用企業</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</si>
  <si>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</si>
  <si>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</si>
  <si>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</si>
  <si>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</si>
  <si>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</si>
  <si>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</si>
  <si>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</si>
  <si>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</si>
  <si>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</si>
  <si>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</si>
  <si>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</si>
  <si>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</si>
  <si>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</si>
  <si>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</si>
  <si>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</si>
  <si>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</si>
  <si>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</si>
  <si>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</si>
  <si>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</si>
  <si>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</si>
  <si>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</si>
  <si>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</si>
  <si>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</si>
  <si>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</si>
  <si>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</si>
  <si>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</si>
  <si>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</si>
  <si>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</si>
  <si>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</si>
  <si>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</si>
  <si>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</si>
  <si>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</si>
  <si>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</si>
  <si>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</si>
  <si>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</si>
  <si>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</si>
  <si>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</si>
  <si>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</si>
  <si>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</si>
  <si>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</si>
  <si>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</si>
  <si>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</si>
  <si>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</si>
  <si>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</si>
  <si>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</si>
  <si>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</si>
  <si>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</si>
  <si>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</si>
  <si>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</si>
  <si>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</si>
  <si>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</si>
  <si>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</si>
  <si>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</si>
  <si>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</si>
  <si>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</si>
  <si>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</si>
  <si>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</si>
  <si>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</si>
  <si>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</si>
  <si>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</si>
  <si>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</si>
  <si>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</si>
  <si>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</si>
  <si>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</si>
  <si>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</si>
  <si>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</si>
  <si>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</si>
  <si>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</si>
  <si>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</si>
  <si>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</si>
  <si>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</si>
  <si>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</si>
  <si>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</si>
  <si>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</si>
  <si>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</si>
  <si>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</si>
  <si>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</si>
  <si>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</si>
  <si>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</si>
  <si>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</si>
  <si>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</si>
  <si>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</si>
  <si>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</si>
  <si>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</si>
  <si>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</si>
  <si>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</si>
  <si>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</si>
  <si>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</si>
  <si>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</si>
  <si>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</si>
  <si>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</si>
  <si>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</si>
  <si>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</si>
  <si>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</si>
  <si>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</si>
  <si>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</si>
  <si>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</si>
  <si>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</si>
  <si>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</si>
  <si>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</si>
  <si>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</si>
  <si>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</si>
  <si>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</si>
  <si>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</si>
  <si>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</si>
  <si>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</si>
  <si>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</si>
  <si>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</si>
  <si>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</si>
  <si>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</si>
  <si>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</si>
  <si>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</si>
  <si>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</si>
  <si>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</si>
  <si>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</si>
  <si>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</si>
  <si>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</si>
  <si>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</si>
  <si>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</si>
  <si>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</si>
  <si>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</si>
  <si>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</si>
  <si>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</si>
  <si>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</si>
  <si>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</si>
  <si>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</si>
  <si>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</si>
  <si>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</si>
  <si>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</si>
  <si>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</si>
  <si>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</si>
  <si>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</si>
  <si>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</si>
  <si>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</si>
  <si>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</si>
  <si>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</si>
  <si>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</si>
  <si>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</si>
  <si>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</si>
  <si>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</si>
  <si>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</si>
  <si>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</si>
  <si>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</si>
  <si>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</si>
  <si>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</si>
  <si>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</si>
  <si>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</si>
  <si>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7.65</t>
  </si>
  <si>
    <t>▲ 4.33</t>
  </si>
  <si>
    <t>▲ 5.94</t>
  </si>
  <si>
    <t>▲ 2.38</t>
  </si>
  <si>
    <t>▲ 6.34</t>
  </si>
  <si>
    <t>一般会計</t>
  </si>
  <si>
    <t>病院事業会計</t>
  </si>
  <si>
    <t>下水道事業会計</t>
  </si>
  <si>
    <t>水道事業会計</t>
  </si>
  <si>
    <t>介護保険事業会計</t>
  </si>
  <si>
    <t>国民健康保険事業会計(事業勘定)</t>
  </si>
  <si>
    <t>駅前駐車場事業会計</t>
  </si>
  <si>
    <t>国民健康保険事業会計(直営診療施設勘定)</t>
  </si>
  <si>
    <t>その他会計（赤字）</t>
  </si>
  <si>
    <t>その他会計（黒字）</t>
  </si>
  <si>
    <t>（百万円）</t>
    <phoneticPr fontId="5"/>
  </si>
  <si>
    <t>H30</t>
    <phoneticPr fontId="5"/>
  </si>
  <si>
    <t>R01</t>
    <phoneticPr fontId="5"/>
  </si>
  <si>
    <t>R02</t>
    <phoneticPr fontId="5"/>
  </si>
  <si>
    <t>R03</t>
    <phoneticPr fontId="5"/>
  </si>
  <si>
    <t>R04</t>
    <phoneticPr fontId="5"/>
  </si>
  <si>
    <t>基金から　2,477百万円
特別会計から　143百万円</t>
    <rPh sb="0" eb="2">
      <t>キキン</t>
    </rPh>
    <rPh sb="10" eb="13">
      <t>ヒャクマンエン</t>
    </rPh>
    <rPh sb="14" eb="18">
      <t>トクベツカイケイ</t>
    </rPh>
    <rPh sb="24" eb="27">
      <t>ヒャクマンエン</t>
    </rPh>
    <phoneticPr fontId="2"/>
  </si>
  <si>
    <t>他会計から　1,301百万円
基金から　85百万円</t>
    <rPh sb="0" eb="3">
      <t>タカイケイ</t>
    </rPh>
    <rPh sb="11" eb="14">
      <t>ヒャクマンエン</t>
    </rPh>
    <rPh sb="15" eb="17">
      <t>キキン</t>
    </rPh>
    <rPh sb="22" eb="25">
      <t>ヒャクマンエン</t>
    </rPh>
    <phoneticPr fontId="2"/>
  </si>
  <si>
    <t>岐阜県市町村会館組合</t>
  </si>
  <si>
    <t>後期高齢者医療連合（一般会計分）</t>
  </si>
  <si>
    <t>後期高齢者医療連合（特別会計分）</t>
  </si>
  <si>
    <t>（株）阿木レイクサイド</t>
    <rPh sb="1" eb="2">
      <t>カブ</t>
    </rPh>
    <phoneticPr fontId="2"/>
  </si>
  <si>
    <t>中津川市土地開発公社</t>
  </si>
  <si>
    <t>（一財）椛の湖ふれあい村</t>
    <rPh sb="1" eb="3">
      <t>イチザイ</t>
    </rPh>
    <phoneticPr fontId="2"/>
  </si>
  <si>
    <t>（一財）付知町振興公社</t>
    <rPh sb="1" eb="3">
      <t>イチザイ</t>
    </rPh>
    <phoneticPr fontId="2"/>
  </si>
  <si>
    <t>山口特産開発（株）</t>
    <rPh sb="7" eb="8">
      <t>カブ</t>
    </rPh>
    <phoneticPr fontId="2"/>
  </si>
  <si>
    <t>（一財）中津川・恵那地域勤労者福祉サービスセンター</t>
    <rPh sb="1" eb="3">
      <t>イチザイ</t>
    </rPh>
    <phoneticPr fontId="2"/>
  </si>
  <si>
    <t>（一財）纐纈忠行育英基金</t>
    <rPh sb="1" eb="3">
      <t>イチザイ</t>
    </rPh>
    <phoneticPr fontId="2"/>
  </si>
  <si>
    <t>明知鉄道（株）</t>
    <rPh sb="0" eb="4">
      <t>アケチテツドウ</t>
    </rPh>
    <rPh sb="5" eb="6">
      <t>カブ</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</si>
  <si>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</si>
  <si>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</si>
  <si>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引き続き将来負担比率は発生しておらず、類似団体平均値と比較して低い水準にある。これは公債費負担適正化計画に基づき、返す以上に借りないを原則とした取組によるものである。しかし、今後もリニア開業に向けて大型事業が集中する期間が続くため、地方債の発行・管理を適切に行っていく必要がある。また、有形固定資産減価償却率は上昇傾向にあり、市有財産（施設）運用管理マスタープランに基づき、施設の民間移譲、統廃合を進め、有形固定資産減価償却率の上昇を抑制していく必要がある。
　両指標の組み合わせで見ると、類似団体と同様に老朽化が進んでいるものの将来的な公共施設及びインフラ施設の更新に当たって将来の財政負担の余力は相対的に高いものと考えられる。</t>
    <rPh sb="1" eb="2">
      <t>ヒ</t>
    </rPh>
    <rPh sb="3" eb="4">
      <t>ツヅ</t>
    </rPh>
    <rPh sb="5" eb="11">
      <t>ショウライフタンヒリツ</t>
    </rPh>
    <rPh sb="12" eb="14">
      <t>ハッセイ</t>
    </rPh>
    <rPh sb="20" eb="27">
      <t>ルイジダンタイヘイキンチ</t>
    </rPh>
    <rPh sb="28" eb="30">
      <t>ヒカク</t>
    </rPh>
    <rPh sb="32" eb="33">
      <t>ヒク</t>
    </rPh>
    <rPh sb="34" eb="36">
      <t>スイジュン</t>
    </rPh>
    <rPh sb="43" eb="51">
      <t>コウサイヒフタンテキセイカ</t>
    </rPh>
    <rPh sb="51" eb="53">
      <t>ケイカク</t>
    </rPh>
    <rPh sb="54" eb="55">
      <t>モト</t>
    </rPh>
    <rPh sb="58" eb="59">
      <t>カエ</t>
    </rPh>
    <rPh sb="60" eb="62">
      <t>イジョウ</t>
    </rPh>
    <rPh sb="63" eb="64">
      <t>カ</t>
    </rPh>
    <rPh sb="68" eb="70">
      <t>ゲンソク</t>
    </rPh>
    <rPh sb="73" eb="75">
      <t>トリクミ</t>
    </rPh>
    <rPh sb="88" eb="90">
      <t>コンゴ</t>
    </rPh>
    <rPh sb="94" eb="96">
      <t>カイギョウ</t>
    </rPh>
    <rPh sb="97" eb="98">
      <t>ム</t>
    </rPh>
    <rPh sb="100" eb="102">
      <t>オオガタ</t>
    </rPh>
    <rPh sb="102" eb="104">
      <t>ジギョウ</t>
    </rPh>
    <rPh sb="105" eb="107">
      <t>シュウチュウ</t>
    </rPh>
    <rPh sb="109" eb="111">
      <t>キカン</t>
    </rPh>
    <rPh sb="112" eb="113">
      <t>ツヅ</t>
    </rPh>
    <rPh sb="117" eb="120">
      <t>チホウサイ</t>
    </rPh>
    <rPh sb="121" eb="123">
      <t>ハッコウ</t>
    </rPh>
    <rPh sb="124" eb="126">
      <t>カンリ</t>
    </rPh>
    <rPh sb="127" eb="129">
      <t>テキセツ</t>
    </rPh>
    <rPh sb="130" eb="131">
      <t>オコナ</t>
    </rPh>
    <rPh sb="135" eb="137">
      <t>ヒツヨウ</t>
    </rPh>
    <rPh sb="144" eb="146">
      <t>ユウケイ</t>
    </rPh>
    <rPh sb="146" eb="150">
      <t>コテイシサン</t>
    </rPh>
    <rPh sb="150" eb="155">
      <t>ゲンカショウキャクリツ</t>
    </rPh>
    <rPh sb="156" eb="160">
      <t>ジョウショウケイコウ</t>
    </rPh>
    <rPh sb="164" eb="166">
      <t>シユウ</t>
    </rPh>
    <rPh sb="166" eb="168">
      <t>ザイサン</t>
    </rPh>
    <rPh sb="169" eb="171">
      <t>シセツ</t>
    </rPh>
    <rPh sb="172" eb="174">
      <t>ウンヨウ</t>
    </rPh>
    <rPh sb="174" eb="176">
      <t>カンリ</t>
    </rPh>
    <rPh sb="184" eb="185">
      <t>モト</t>
    </rPh>
    <rPh sb="203" eb="214">
      <t>ユウケイコテイシサンゲンカショウキャクリツ</t>
    </rPh>
    <rPh sb="215" eb="217">
      <t>ジョウショウ</t>
    </rPh>
    <rPh sb="218" eb="220">
      <t>ヨクセイ</t>
    </rPh>
    <rPh sb="224" eb="226">
      <t>ヒツヨウ</t>
    </rPh>
    <rPh sb="232" eb="235">
      <t>リョウシヒョウ</t>
    </rPh>
    <rPh sb="236" eb="237">
      <t>ク</t>
    </rPh>
    <rPh sb="238" eb="239">
      <t>ア</t>
    </rPh>
    <rPh sb="242" eb="243">
      <t>ミ</t>
    </rPh>
    <rPh sb="246" eb="250">
      <t>ルイジダンタイ</t>
    </rPh>
    <rPh sb="251" eb="253">
      <t>ドウヨウ</t>
    </rPh>
    <rPh sb="254" eb="257">
      <t>ロウキュウカ</t>
    </rPh>
    <rPh sb="258" eb="259">
      <t>スス</t>
    </rPh>
    <rPh sb="266" eb="269">
      <t>ショウライテキ</t>
    </rPh>
    <rPh sb="270" eb="274">
      <t>コウキョウシセツ</t>
    </rPh>
    <rPh sb="274" eb="275">
      <t>オヨ</t>
    </rPh>
    <rPh sb="280" eb="282">
      <t>シセツ</t>
    </rPh>
    <rPh sb="283" eb="285">
      <t>コウシン</t>
    </rPh>
    <rPh sb="286" eb="287">
      <t>ア</t>
    </rPh>
    <rPh sb="290" eb="292">
      <t>ショウライ</t>
    </rPh>
    <rPh sb="293" eb="297">
      <t>ザイセイフタン</t>
    </rPh>
    <rPh sb="298" eb="300">
      <t>ヨリョク</t>
    </rPh>
    <rPh sb="301" eb="304">
      <t>ソウタイテキ</t>
    </rPh>
    <rPh sb="305" eb="306">
      <t>タカ</t>
    </rPh>
    <rPh sb="310" eb="311">
      <t>カンガ</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</si>
  <si>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</si>
  <si>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</si>
  <si>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</si>
  <si>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</si>
  <si>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</si>
  <si>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</si>
  <si>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前年度から0.1ポイント上がり、類似団体内平均値を上回った。実質公債費比率が増加した要因としては、令和元年度と比較し元利償還金が2.4億円増額したこと及び元利償還金に対する普通交付税算入額が2.8億円減額したことが挙げられる。本市では将来に向けた財政運営の指針とするため公債費負担適正化計画を策定しており、返す以上に借りないを原則とした取組を行っているが、現在はリニア開業に伴う大型事業が集中しており地方債発行が高い水準で推移していくことが予想されるため、地方債発行額を適切にコントロールし、公債費の状況を注視していく必要がある。
　また両指標の組み合わせで見ると、本市は類似団体内平均値と比較して将来の財政負担は相対的に小さく持続可能な財政状況にあるものの、財政の弾力性は低く実質公債費比率は今後悪化傾向が続くと思われることからより安定した財政運営のためには適切な地方債の発行・管理が重要となる。</t>
    <rPh sb="1" eb="3">
      <t>ジッシツ</t>
    </rPh>
    <rPh sb="3" eb="6">
      <t>コウサイヒ</t>
    </rPh>
    <rPh sb="6" eb="8">
      <t>ヒリツ</t>
    </rPh>
    <rPh sb="10" eb="13">
      <t>ゼンネンド</t>
    </rPh>
    <rPh sb="22" eb="23">
      <t>ア</t>
    </rPh>
    <rPh sb="26" eb="30">
      <t>ルイジダンタイ</t>
    </rPh>
    <rPh sb="30" eb="31">
      <t>ナイ</t>
    </rPh>
    <rPh sb="31" eb="33">
      <t>ヘイキン</t>
    </rPh>
    <rPh sb="33" eb="34">
      <t>チ</t>
    </rPh>
    <rPh sb="35" eb="37">
      <t>ウワマワ</t>
    </rPh>
    <rPh sb="48" eb="50">
      <t>ゾウカ</t>
    </rPh>
    <rPh sb="52" eb="54">
      <t>ヨウイン</t>
    </rPh>
    <rPh sb="59" eb="61">
      <t>レイワ</t>
    </rPh>
    <rPh sb="61" eb="64">
      <t>ガンネンド</t>
    </rPh>
    <rPh sb="65" eb="67">
      <t>ヒカク</t>
    </rPh>
    <rPh sb="68" eb="73">
      <t>ガンリショウカンキン</t>
    </rPh>
    <rPh sb="77" eb="79">
      <t>オクエン</t>
    </rPh>
    <rPh sb="79" eb="81">
      <t>ゾウガク</t>
    </rPh>
    <rPh sb="85" eb="86">
      <t>オヨ</t>
    </rPh>
    <rPh sb="87" eb="92">
      <t>ガンリショウカンキン</t>
    </rPh>
    <rPh sb="93" eb="94">
      <t>タイ</t>
    </rPh>
    <rPh sb="96" eb="101">
      <t>フツウコウフゼイ</t>
    </rPh>
    <rPh sb="101" eb="103">
      <t>サンニュウ</t>
    </rPh>
    <rPh sb="103" eb="104">
      <t>ガク</t>
    </rPh>
    <rPh sb="108" eb="110">
      <t>オクエン</t>
    </rPh>
    <rPh sb="110" eb="112">
      <t>ゲンガク</t>
    </rPh>
    <rPh sb="117" eb="118">
      <t>ア</t>
    </rPh>
    <rPh sb="127" eb="129">
      <t>ショウライ</t>
    </rPh>
    <rPh sb="130" eb="131">
      <t>ム</t>
    </rPh>
    <rPh sb="133" eb="137">
      <t>ザイセイウンエイ</t>
    </rPh>
    <rPh sb="138" eb="140">
      <t>シシン</t>
    </rPh>
    <rPh sb="145" eb="148">
      <t>コウサイヒ</t>
    </rPh>
    <rPh sb="148" eb="150">
      <t>フタン</t>
    </rPh>
    <rPh sb="150" eb="153">
      <t>テキセイカ</t>
    </rPh>
    <rPh sb="153" eb="155">
      <t>ケイカク</t>
    </rPh>
    <rPh sb="156" eb="158">
      <t>サクテイ</t>
    </rPh>
    <rPh sb="163" eb="164">
      <t>カエ</t>
    </rPh>
    <rPh sb="165" eb="167">
      <t>イジョウ</t>
    </rPh>
    <rPh sb="168" eb="169">
      <t>カ</t>
    </rPh>
    <rPh sb="173" eb="175">
      <t>ゲンソク</t>
    </rPh>
    <rPh sb="178" eb="180">
      <t>トリクミ</t>
    </rPh>
    <rPh sb="181" eb="182">
      <t>オコナ</t>
    </rPh>
    <rPh sb="188" eb="190">
      <t>ゲンザイ</t>
    </rPh>
    <rPh sb="194" eb="196">
      <t>カイギョウ</t>
    </rPh>
    <rPh sb="197" eb="198">
      <t>トモナ</t>
    </rPh>
    <rPh sb="199" eb="203">
      <t>オオガタジギョウ</t>
    </rPh>
    <rPh sb="204" eb="206">
      <t>シュウチュウ</t>
    </rPh>
    <rPh sb="210" eb="215">
      <t>チホウサイハッコウ</t>
    </rPh>
    <rPh sb="216" eb="217">
      <t>タカ</t>
    </rPh>
    <rPh sb="218" eb="220">
      <t>スイジュン</t>
    </rPh>
    <rPh sb="221" eb="223">
      <t>スイイ</t>
    </rPh>
    <rPh sb="230" eb="232">
      <t>ヨソウ</t>
    </rPh>
    <rPh sb="238" eb="244">
      <t>チホウサイハッコウガク</t>
    </rPh>
    <rPh sb="245" eb="247">
      <t>テキセツ</t>
    </rPh>
    <rPh sb="256" eb="259">
      <t>コウサイヒ</t>
    </rPh>
    <rPh sb="260" eb="262">
      <t>ジョウキョウ</t>
    </rPh>
    <rPh sb="263" eb="265">
      <t>チュウシ</t>
    </rPh>
    <rPh sb="269" eb="271">
      <t>ヒツヨウ</t>
    </rPh>
    <rPh sb="279" eb="282">
      <t>リョウシヒョウ</t>
    </rPh>
    <rPh sb="283" eb="284">
      <t>ク</t>
    </rPh>
    <rPh sb="285" eb="286">
      <t>ア</t>
    </rPh>
    <rPh sb="289" eb="290">
      <t>ミ</t>
    </rPh>
    <rPh sb="293" eb="295">
      <t>ホンシ</t>
    </rPh>
    <rPh sb="296" eb="300">
      <t>ルイジダンタイ</t>
    </rPh>
    <rPh sb="300" eb="301">
      <t>ナイ</t>
    </rPh>
    <rPh sb="301" eb="304">
      <t>ヘイキンチ</t>
    </rPh>
    <rPh sb="305" eb="307">
      <t>ヒカク</t>
    </rPh>
    <rPh sb="309" eb="311">
      <t>ショウライ</t>
    </rPh>
    <rPh sb="312" eb="316">
      <t>ザイセイフタン</t>
    </rPh>
    <rPh sb="317" eb="320">
      <t>ソウタイテキ</t>
    </rPh>
    <rPh sb="321" eb="322">
      <t>チイ</t>
    </rPh>
    <rPh sb="324" eb="328">
      <t>ジゾクカノウ</t>
    </rPh>
    <rPh sb="329" eb="333">
      <t>ザイセイジョウキョウ</t>
    </rPh>
    <rPh sb="340" eb="342">
      <t>ザイセイ</t>
    </rPh>
    <rPh sb="343" eb="346">
      <t>ダンリョクセイ</t>
    </rPh>
    <rPh sb="347" eb="348">
      <t>ヒク</t>
    </rPh>
    <rPh sb="349" eb="356">
      <t>ジッシツコウサイヒヒリツ</t>
    </rPh>
    <rPh sb="357" eb="359">
      <t>コンゴ</t>
    </rPh>
    <rPh sb="359" eb="361">
      <t>アッカ</t>
    </rPh>
    <rPh sb="361" eb="363">
      <t>ケイコウ</t>
    </rPh>
    <rPh sb="364" eb="365">
      <t>ツヅ</t>
    </rPh>
    <rPh sb="367" eb="368">
      <t>オモ</t>
    </rPh>
    <rPh sb="377" eb="379">
      <t>アンテイ</t>
    </rPh>
    <rPh sb="381" eb="383">
      <t>ザイセイ</t>
    </rPh>
    <rPh sb="383" eb="385">
      <t>ウンエイ</t>
    </rPh>
    <rPh sb="390" eb="392">
      <t>テキセツ</t>
    </rPh>
    <rPh sb="393" eb="396">
      <t>チホウサイ</t>
    </rPh>
    <rPh sb="403" eb="405">
      <t>ジュウヨウ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</si>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</sst>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wrapText="1"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wrapText="1"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E81B-4FED-AB41-262F9B83F9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64178</c:v>
                </c:pt>
                <c:pt idx="1">
                  <c:v>100439</c:v>
                </c:pt>
                <c:pt idx="2">
                  <c:v>82776</c:v>
                </c:pt>
                <c:pt idx="3">
                  <c:v>103253</c:v>
                </c:pt>
                <c:pt idx="4">
                  <c:v>103079</c:v>
                </c:pt>
              </c:numCache>
            </c:numRef>
          </c:val>
          <c:smooth val="0"/>
          <c:extLst>
            <c:ext xmlns:c16="http://schemas.microsoft.com/office/drawing/2014/chart" uri="{C3380CC4-5D6E-409C-BE32-E72D297353CC}">
              <c16:uniqueId val="{00000001-E81B-4FED-AB41-262F9B83F9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13.67</c:v>
                </c:pt>
                <c:pt idx="1">
                  <c:v>17.84</c:v>
                </c:pt>
                <c:pt idx="2">
                  <c:v>18.670000000000002</c:v>
                </c:pt>
                <c:pt idx="3">
                  <c:v>22.24</c:v>
                </c:pt>
                <c:pt idx="4">
                  <c:v>22.15</c:v>
                </c:pt>
              </c:numCache>
            </c:numRef>
          </c:val>
          <c:extLst>
            <c:ext xmlns:c16="http://schemas.microsoft.com/office/drawing/2014/chart" uri="{C3380CC4-5D6E-409C-BE32-E72D297353CC}">
              <c16:uniqueId val="{00000000-2F8E-4A89-A6AF-6BDA17EFFE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16.89</c:v>
                </c:pt>
                <c:pt idx="1">
                  <c:v>16.53</c:v>
                </c:pt>
                <c:pt idx="2">
                  <c:v>17.77</c:v>
                </c:pt>
                <c:pt idx="3">
                  <c:v>20.8</c:v>
                </c:pt>
                <c:pt idx="4">
                  <c:v>27.88</c:v>
                </c:pt>
              </c:numCache>
            </c:numRef>
          </c:val>
          <c:extLst>
            <c:ext xmlns:c16="http://schemas.microsoft.com/office/drawing/2014/chart" uri="{C3380CC4-5D6E-409C-BE32-E72D297353CC}">
              <c16:uniqueId val="{00000001-2F8E-4A89-A6AF-6BDA17EFFE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-7.65</c:v>
                </c:pt>
                <c:pt idx="1">
                  <c:v>-4.33</c:v>
                </c:pt>
                <c:pt idx="2">
                  <c:v>-5.94</c:v>
                </c:pt>
                <c:pt idx="3">
                  <c:v>-2.38</c:v>
                </c:pt>
                <c:pt idx="4">
                  <c:v>-6.34</c:v>
                </c:pt>
              </c:numCache>
            </c:numRef>
          </c:val>
          <c:smooth val="0"/>
          <c:extLst>
            <c:ext xmlns:c16="http://schemas.microsoft.com/office/drawing/2014/chart" uri="{C3380CC4-5D6E-409C-BE32-E72D297353CC}">
              <c16:uniqueId val="{00000002-2F8E-4A89-A6AF-6BDA17EFFE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0.38</c:v>
                </c:pt>
                <c:pt idx="2">
                  <c:v>#N/A</c:v>
                </c:pt>
                <c:pt idx="3">
                  <c:v>0.98</c:v>
                </c:pt>
                <c:pt idx="4">
                  <c:v>#N/A</c:v>
                </c:pt>
                <c:pt idx="5">
                  <c:v>0.09</c:v>
                </c:pt>
                <c:pt idx="6">
                  <c:v>#N/A</c:v>
                </c:pt>
                <c:pt idx="7">
                  <c:v>0.09</c:v>
                </c:pt>
                <c:pt idx="8">
                  <c:v>#N/A</c:v>
                </c:pt>
                <c:pt idx="9">
                  <c:v>0.13</c:v>
                </c:pt>
              </c:numCache>
            </c:numRef>
          </c:val>
          <c:extLst>
            <c:ext xmlns:c16="http://schemas.microsoft.com/office/drawing/2014/chart" uri="{C3380CC4-5D6E-409C-BE32-E72D297353CC}">
              <c16:uniqueId val="{00000000-0678-4FCE-BDC9-6F3E0C73BA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78-4FCE-BDC9-6F3E0C73BA49}"/>
            </c:ext>
          </c:extLst>
        </c:ser>
        <c:ser>
          <c:idx val="2"/>
          <c:order val="2"/>
          <c:tx>
            <c:strRef>
              <c:f>データシート!$A$29</c:f>
              <c:strCache>
                <c:ptCount val="1"/>
                <c:pt idx="0">
                  <c:v>国民健康保険事業会計(直営診療施設勘定)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0.33</c:v>
                </c:pt>
                <c:pt idx="2">
                  <c:v>#N/A</c:v>
                </c:pt>
                <c:pt idx="3">
                  <c:v>0.3</c:v>
                </c:pt>
                <c:pt idx="4">
                  <c:v>#N/A</c:v>
                </c:pt>
                <c:pt idx="5">
                  <c:v>0.27</c:v>
                </c:pt>
                <c:pt idx="6">
                  <c:v>#N/A</c:v>
                </c:pt>
                <c:pt idx="7">
                  <c:v>0.31</c:v>
                </c:pt>
                <c:pt idx="8">
                  <c:v>#N/A</c:v>
                </c:pt>
                <c:pt idx="9">
                  <c:v>0.39</c:v>
                </c:pt>
              </c:numCache>
            </c:numRef>
          </c:val>
          <c:extLst>
            <c:ext xmlns:c16="http://schemas.microsoft.com/office/drawing/2014/chart" uri="{C3380CC4-5D6E-409C-BE32-E72D297353CC}">
              <c16:uniqueId val="{00000002-0678-4FCE-BDC9-6F3E0C73BA49}"/>
            </c:ext>
          </c:extLst>
        </c:ser>
        <c:ser>
          <c:idx val="3"/>
          <c:order val="3"/>
          <c:tx>
            <c:strRef>
              <c:f>データシート!$A$30</c:f>
              <c:strCache>
                <c:ptCount val="1"/>
                <c:pt idx="0">
                  <c:v>駅前駐車場事業会計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0.49</c:v>
                </c:pt>
                <c:pt idx="2">
                  <c:v>#N/A</c:v>
                </c:pt>
                <c:pt idx="3">
                  <c:v>0.49</c:v>
                </c:pt>
                <c:pt idx="4">
                  <c:v>#N/A</c:v>
                </c:pt>
                <c:pt idx="5">
                  <c:v>0.44</c:v>
                </c:pt>
                <c:pt idx="6">
                  <c:v>#N/A</c:v>
                </c:pt>
                <c:pt idx="7">
                  <c:v>0.44</c:v>
                </c:pt>
                <c:pt idx="8">
                  <c:v>#N/A</c:v>
                </c:pt>
                <c:pt idx="9">
                  <c:v>0.48</c:v>
                </c:pt>
              </c:numCache>
            </c:numRef>
          </c:val>
          <c:extLst>
            <c:ext xmlns:c16="http://schemas.microsoft.com/office/drawing/2014/chart" uri="{C3380CC4-5D6E-409C-BE32-E72D297353CC}">
              <c16:uniqueId val="{00000003-0678-4FCE-BDC9-6F3E0C73BA49}"/>
            </c:ext>
          </c:extLst>
        </c:ser>
        <c:ser>
          <c:idx val="4"/>
          <c:order val="4"/>
          <c:tx>
            <c:strRef>
              <c:f>データシート!$A$31</c:f>
              <c:strCache>
                <c:ptCount val="1"/>
                <c:pt idx="0">
                  <c:v>国民健康保険事業会計(事業勘定)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2.76</c:v>
                </c:pt>
                <c:pt idx="2">
                  <c:v>#N/A</c:v>
                </c:pt>
                <c:pt idx="3">
                  <c:v>2.61</c:v>
                </c:pt>
                <c:pt idx="4">
                  <c:v>#N/A</c:v>
                </c:pt>
                <c:pt idx="5">
                  <c:v>2.38</c:v>
                </c:pt>
                <c:pt idx="6">
                  <c:v>#N/A</c:v>
                </c:pt>
                <c:pt idx="7">
                  <c:v>2.06</c:v>
                </c:pt>
                <c:pt idx="8">
                  <c:v>#N/A</c:v>
                </c:pt>
                <c:pt idx="9">
                  <c:v>1.78</c:v>
                </c:pt>
              </c:numCache>
            </c:numRef>
          </c:val>
          <c:extLst>
            <c:ext xmlns:c16="http://schemas.microsoft.com/office/drawing/2014/chart" uri="{C3380CC4-5D6E-409C-BE32-E72D297353CC}">
              <c16:uniqueId val="{00000004-0678-4FCE-BDC9-6F3E0C73BA49}"/>
            </c:ext>
          </c:extLst>
        </c:ser>
        <c:ser>
          <c:idx val="5"/>
          <c:order val="5"/>
          <c:tx>
            <c:strRef>
              <c:f>データシート!$A$32</c:f>
              <c:strCache>
                <c:ptCount val="1"/>
                <c:pt idx="0">
                  <c:v>介護保険事業会計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1.29</c:v>
                </c:pt>
                <c:pt idx="2">
                  <c:v>#N/A</c:v>
                </c:pt>
                <c:pt idx="3">
                  <c:v>0.5</c:v>
                </c:pt>
                <c:pt idx="4">
                  <c:v>#N/A</c:v>
                </c:pt>
                <c:pt idx="5">
                  <c:v>0.95</c:v>
                </c:pt>
                <c:pt idx="6">
                  <c:v>#N/A</c:v>
                </c:pt>
                <c:pt idx="7">
                  <c:v>1.93</c:v>
                </c:pt>
                <c:pt idx="8">
                  <c:v>#N/A</c:v>
                </c:pt>
                <c:pt idx="9">
                  <c:v>2.42</c:v>
                </c:pt>
              </c:numCache>
            </c:numRef>
          </c:val>
          <c:extLst>
            <c:ext xmlns:c16="http://schemas.microsoft.com/office/drawing/2014/chart" uri="{C3380CC4-5D6E-409C-BE32-E72D297353CC}">
              <c16:uniqueId val="{00000005-0678-4FCE-BDC9-6F3E0C73BA49}"/>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5.14</c:v>
                </c:pt>
                <c:pt idx="2">
                  <c:v>#N/A</c:v>
                </c:pt>
                <c:pt idx="3">
                  <c:v>4.72</c:v>
                </c:pt>
                <c:pt idx="4">
                  <c:v>#N/A</c:v>
                </c:pt>
                <c:pt idx="5">
                  <c:v>4.17</c:v>
                </c:pt>
                <c:pt idx="6">
                  <c:v>#N/A</c:v>
                </c:pt>
                <c:pt idx="7">
                  <c:v>4.2</c:v>
                </c:pt>
                <c:pt idx="8">
                  <c:v>#N/A</c:v>
                </c:pt>
                <c:pt idx="9">
                  <c:v>3.1</c:v>
                </c:pt>
              </c:numCache>
            </c:numRef>
          </c:val>
          <c:extLst>
            <c:ext xmlns:c16="http://schemas.microsoft.com/office/drawing/2014/chart" uri="{C3380CC4-5D6E-409C-BE32-E72D297353CC}">
              <c16:uniqueId val="{00000006-0678-4FCE-BDC9-6F3E0C73BA4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0.33</c:v>
                </c:pt>
                <c:pt idx="2">
                  <c:v>#N/A</c:v>
                </c:pt>
                <c:pt idx="3">
                  <c:v>0.98</c:v>
                </c:pt>
                <c:pt idx="4">
                  <c:v>#N/A</c:v>
                </c:pt>
                <c:pt idx="5">
                  <c:v>0.84</c:v>
                </c:pt>
                <c:pt idx="6">
                  <c:v>#N/A</c:v>
                </c:pt>
                <c:pt idx="7">
                  <c:v>2.09</c:v>
                </c:pt>
                <c:pt idx="8">
                  <c:v>#N/A</c:v>
                </c:pt>
                <c:pt idx="9">
                  <c:v>3.47</c:v>
                </c:pt>
              </c:numCache>
            </c:numRef>
          </c:val>
          <c:extLst>
            <c:ext xmlns:c16="http://schemas.microsoft.com/office/drawing/2014/chart" uri="{C3380CC4-5D6E-409C-BE32-E72D297353CC}">
              <c16:uniqueId val="{00000007-0678-4FCE-BDC9-6F3E0C73BA49}"/>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4.79</c:v>
                </c:pt>
                <c:pt idx="2">
                  <c:v>#N/A</c:v>
                </c:pt>
                <c:pt idx="3">
                  <c:v>3.44</c:v>
                </c:pt>
                <c:pt idx="4">
                  <c:v>#N/A</c:v>
                </c:pt>
                <c:pt idx="5">
                  <c:v>6.14</c:v>
                </c:pt>
                <c:pt idx="6">
                  <c:v>#N/A</c:v>
                </c:pt>
                <c:pt idx="7">
                  <c:v>9.09</c:v>
                </c:pt>
                <c:pt idx="8">
                  <c:v>#N/A</c:v>
                </c:pt>
                <c:pt idx="9">
                  <c:v>13.18</c:v>
                </c:pt>
              </c:numCache>
            </c:numRef>
          </c:val>
          <c:extLst>
            <c:ext xmlns:c16="http://schemas.microsoft.com/office/drawing/2014/chart" uri="{C3380CC4-5D6E-409C-BE32-E72D297353CC}">
              <c16:uniqueId val="{00000008-0678-4FCE-BDC9-6F3E0C73BA4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13.67</c:v>
                </c:pt>
                <c:pt idx="2">
                  <c:v>#N/A</c:v>
                </c:pt>
                <c:pt idx="3">
                  <c:v>17.829999999999998</c:v>
                </c:pt>
                <c:pt idx="4">
                  <c:v>#N/A</c:v>
                </c:pt>
                <c:pt idx="5">
                  <c:v>18.66</c:v>
                </c:pt>
                <c:pt idx="6">
                  <c:v>#N/A</c:v>
                </c:pt>
                <c:pt idx="7">
                  <c:v>22.23</c:v>
                </c:pt>
                <c:pt idx="8">
                  <c:v>#N/A</c:v>
                </c:pt>
                <c:pt idx="9">
                  <c:v>22.14</c:v>
                </c:pt>
              </c:numCache>
            </c:numRef>
          </c:val>
          <c:extLst>
            <c:ext xmlns:c16="http://schemas.microsoft.com/office/drawing/2014/chart" uri="{C3380CC4-5D6E-409C-BE32-E72D297353CC}">
              <c16:uniqueId val="{00000009-0678-4FCE-BDC9-6F3E0C73BA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4946</c:v>
                </c:pt>
                <c:pt idx="5">
                  <c:v>4851</c:v>
                </c:pt>
                <c:pt idx="8">
                  <c:v>4795</c:v>
                </c:pt>
                <c:pt idx="11">
                  <c:v>4594</c:v>
                </c:pt>
                <c:pt idx="14">
                  <c:v>4422</c:v>
                </c:pt>
              </c:numCache>
            </c:numRef>
          </c:val>
          <c:extLst>
            <c:ext xmlns:c16="http://schemas.microsoft.com/office/drawing/2014/chart" uri="{C3380CC4-5D6E-409C-BE32-E72D297353CC}">
              <c16:uniqueId val="{00000000-6CBC-416D-A90B-680062654A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BC-416D-A90B-680062654A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31</c:v>
                </c:pt>
                <c:pt idx="3">
                  <c:v>31</c:v>
                </c:pt>
                <c:pt idx="6">
                  <c:v>0</c:v>
                </c:pt>
                <c:pt idx="9">
                  <c:v>0</c:v>
                </c:pt>
                <c:pt idx="12">
                  <c:v>0</c:v>
                </c:pt>
              </c:numCache>
            </c:numRef>
          </c:val>
          <c:extLst>
            <c:ext xmlns:c16="http://schemas.microsoft.com/office/drawing/2014/chart" uri="{C3380CC4-5D6E-409C-BE32-E72D297353CC}">
              <c16:uniqueId val="{00000002-6CBC-416D-A90B-680062654A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CBC-416D-A90B-680062654A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2795</c:v>
                </c:pt>
                <c:pt idx="3">
                  <c:v>2531</c:v>
                </c:pt>
                <c:pt idx="6">
                  <c:v>2338</c:v>
                </c:pt>
                <c:pt idx="9">
                  <c:v>2047</c:v>
                </c:pt>
                <c:pt idx="12">
                  <c:v>2005</c:v>
                </c:pt>
              </c:numCache>
            </c:numRef>
          </c:val>
          <c:extLst>
            <c:ext xmlns:c16="http://schemas.microsoft.com/office/drawing/2014/chart" uri="{C3380CC4-5D6E-409C-BE32-E72D297353CC}">
              <c16:uniqueId val="{00000004-6CBC-416D-A90B-680062654A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BC-416D-A90B-680062654A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BC-416D-A90B-680062654A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3968</c:v>
                </c:pt>
                <c:pt idx="3">
                  <c:v>3665</c:v>
                </c:pt>
                <c:pt idx="6">
                  <c:v>3758</c:v>
                </c:pt>
                <c:pt idx="9">
                  <c:v>3826</c:v>
                </c:pt>
                <c:pt idx="12">
                  <c:v>3902</c:v>
                </c:pt>
              </c:numCache>
            </c:numRef>
          </c:val>
          <c:extLst>
            <c:ext xmlns:c16="http://schemas.microsoft.com/office/drawing/2014/chart" uri="{C3380CC4-5D6E-409C-BE32-E72D297353CC}">
              <c16:uniqueId val="{00000007-6CBC-416D-A90B-680062654A2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1848</c:v>
                </c:pt>
                <c:pt idx="2">
                  <c:v>#N/A</c:v>
                </c:pt>
                <c:pt idx="3">
                  <c:v>#N/A</c:v>
                </c:pt>
                <c:pt idx="4">
                  <c:v>1376</c:v>
                </c:pt>
                <c:pt idx="5">
                  <c:v>#N/A</c:v>
                </c:pt>
                <c:pt idx="6">
                  <c:v>#N/A</c:v>
                </c:pt>
                <c:pt idx="7">
                  <c:v>1301</c:v>
                </c:pt>
                <c:pt idx="8">
                  <c:v>#N/A</c:v>
                </c:pt>
                <c:pt idx="9">
                  <c:v>#N/A</c:v>
                </c:pt>
                <c:pt idx="10">
                  <c:v>1279</c:v>
                </c:pt>
                <c:pt idx="11">
                  <c:v>#N/A</c:v>
                </c:pt>
                <c:pt idx="12">
                  <c:v>#N/A</c:v>
                </c:pt>
                <c:pt idx="13">
                  <c:v>1485</c:v>
                </c:pt>
                <c:pt idx="14">
                  <c:v>#N/A</c:v>
                </c:pt>
              </c:numCache>
            </c:numRef>
          </c:val>
          <c:smooth val="0"/>
          <c:extLst>
            <c:ext xmlns:c16="http://schemas.microsoft.com/office/drawing/2014/chart" uri="{C3380CC4-5D6E-409C-BE32-E72D297353CC}">
              <c16:uniqueId val="{00000008-6CBC-416D-A90B-680062654A2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41963</c:v>
                </c:pt>
                <c:pt idx="5">
                  <c:v>41774</c:v>
                </c:pt>
                <c:pt idx="8">
                  <c:v>40623</c:v>
                </c:pt>
                <c:pt idx="11">
                  <c:v>39537</c:v>
                </c:pt>
                <c:pt idx="14">
                  <c:v>38811</c:v>
                </c:pt>
              </c:numCache>
            </c:numRef>
          </c:val>
          <c:extLst>
            <c:ext xmlns:c16="http://schemas.microsoft.com/office/drawing/2014/chart" uri="{C3380CC4-5D6E-409C-BE32-E72D297353CC}">
              <c16:uniqueId val="{00000000-3B6E-4D19-B0F6-93BC110F6A1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4667</c:v>
                </c:pt>
                <c:pt idx="5">
                  <c:v>4833</c:v>
                </c:pt>
                <c:pt idx="8">
                  <c:v>4631</c:v>
                </c:pt>
                <c:pt idx="11">
                  <c:v>5171</c:v>
                </c:pt>
                <c:pt idx="14">
                  <c:v>4871</c:v>
                </c:pt>
              </c:numCache>
            </c:numRef>
          </c:val>
          <c:extLst>
            <c:ext xmlns:c16="http://schemas.microsoft.com/office/drawing/2014/chart" uri="{C3380CC4-5D6E-409C-BE32-E72D297353CC}">
              <c16:uniqueId val="{00000001-3B6E-4D19-B0F6-93BC110F6A1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14449</c:v>
                </c:pt>
                <c:pt idx="5">
                  <c:v>14662</c:v>
                </c:pt>
                <c:pt idx="8">
                  <c:v>15374</c:v>
                </c:pt>
                <c:pt idx="11">
                  <c:v>16897</c:v>
                </c:pt>
                <c:pt idx="14">
                  <c:v>18423</c:v>
                </c:pt>
              </c:numCache>
            </c:numRef>
          </c:val>
          <c:extLst>
            <c:ext xmlns:c16="http://schemas.microsoft.com/office/drawing/2014/chart" uri="{C3380CC4-5D6E-409C-BE32-E72D297353CC}">
              <c16:uniqueId val="{00000002-3B6E-4D19-B0F6-93BC110F6A1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6E-4D19-B0F6-93BC110F6A1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6E-4D19-B0F6-93BC110F6A1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392</c:v>
                </c:pt>
                <c:pt idx="3">
                  <c:v>0</c:v>
                </c:pt>
                <c:pt idx="6">
                  <c:v>0</c:v>
                </c:pt>
                <c:pt idx="9">
                  <c:v>2</c:v>
                </c:pt>
                <c:pt idx="12">
                  <c:v>43</c:v>
                </c:pt>
              </c:numCache>
            </c:numRef>
          </c:val>
          <c:extLst>
            <c:ext xmlns:c16="http://schemas.microsoft.com/office/drawing/2014/chart" uri="{C3380CC4-5D6E-409C-BE32-E72D297353CC}">
              <c16:uniqueId val="{00000005-3B6E-4D19-B0F6-93BC110F6A1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5614</c:v>
                </c:pt>
                <c:pt idx="3">
                  <c:v>5719</c:v>
                </c:pt>
                <c:pt idx="6">
                  <c:v>5714</c:v>
                </c:pt>
                <c:pt idx="9">
                  <c:v>5708</c:v>
                </c:pt>
                <c:pt idx="12">
                  <c:v>5684</c:v>
                </c:pt>
              </c:numCache>
            </c:numRef>
          </c:val>
          <c:extLst>
            <c:ext xmlns:c16="http://schemas.microsoft.com/office/drawing/2014/chart" uri="{C3380CC4-5D6E-409C-BE32-E72D297353CC}">
              <c16:uniqueId val="{00000006-3B6E-4D19-B0F6-93BC110F6A1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B6E-4D19-B0F6-93BC110F6A1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23143</c:v>
                </c:pt>
                <c:pt idx="3">
                  <c:v>21310</c:v>
                </c:pt>
                <c:pt idx="6">
                  <c:v>18815</c:v>
                </c:pt>
                <c:pt idx="9">
                  <c:v>16382</c:v>
                </c:pt>
                <c:pt idx="12">
                  <c:v>15408</c:v>
                </c:pt>
              </c:numCache>
            </c:numRef>
          </c:val>
          <c:extLst>
            <c:ext xmlns:c16="http://schemas.microsoft.com/office/drawing/2014/chart" uri="{C3380CC4-5D6E-409C-BE32-E72D297353CC}">
              <c16:uniqueId val="{00000008-3B6E-4D19-B0F6-93BC110F6A1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30</c:v>
                </c:pt>
                <c:pt idx="3">
                  <c:v>957</c:v>
                </c:pt>
                <c:pt idx="6">
                  <c:v>828</c:v>
                </c:pt>
                <c:pt idx="9">
                  <c:v>697</c:v>
                </c:pt>
                <c:pt idx="12">
                  <c:v>583</c:v>
                </c:pt>
              </c:numCache>
            </c:numRef>
          </c:val>
          <c:extLst>
            <c:ext xmlns:c16="http://schemas.microsoft.com/office/drawing/2014/chart" uri="{C3380CC4-5D6E-409C-BE32-E72D297353CC}">
              <c16:uniqueId val="{00000009-3B6E-4D19-B0F6-93BC110F6A1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33137</c:v>
                </c:pt>
                <c:pt idx="3">
                  <c:v>34405</c:v>
                </c:pt>
                <c:pt idx="6">
                  <c:v>34269</c:v>
                </c:pt>
                <c:pt idx="9">
                  <c:v>34000</c:v>
                </c:pt>
                <c:pt idx="12">
                  <c:v>33770</c:v>
                </c:pt>
              </c:numCache>
            </c:numRef>
          </c:val>
          <c:extLst>
            <c:ext xmlns:c16="http://schemas.microsoft.com/office/drawing/2014/chart" uri="{C3380CC4-5D6E-409C-BE32-E72D297353CC}">
              <c16:uniqueId val="{0000000A-3B6E-4D19-B0F6-93BC110F6A1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1236</c:v>
                </c:pt>
                <c:pt idx="2">
                  <c:v>#N/A</c:v>
                </c:pt>
                <c:pt idx="3">
                  <c:v>#N/A</c:v>
                </c:pt>
                <c:pt idx="4">
                  <c:v>1122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6E-4D19-B0F6-93BC110F6A1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4327</c:v>
                </c:pt>
                <c:pt idx="1">
                  <c:v>5163</c:v>
                </c:pt>
                <c:pt idx="2">
                  <c:v>6669</c:v>
                </c:pt>
              </c:numCache>
            </c:numRef>
          </c:val>
          <c:extLst>
            <c:ext xmlns:c16="http://schemas.microsoft.com/office/drawing/2014/chart" uri="{C3380CC4-5D6E-409C-BE32-E72D297353CC}">
              <c16:uniqueId val="{00000000-E347-46B6-8E1A-9E40C0C4DF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572</c:v>
                </c:pt>
                <c:pt idx="1">
                  <c:v>1173</c:v>
                </c:pt>
                <c:pt idx="2">
                  <c:v>1173</c:v>
                </c:pt>
              </c:numCache>
            </c:numRef>
          </c:val>
          <c:extLst>
            <c:ext xmlns:c16="http://schemas.microsoft.com/office/drawing/2014/chart" uri="{C3380CC4-5D6E-409C-BE32-E72D297353CC}">
              <c16:uniqueId val="{00000001-E347-46B6-8E1A-9E40C0C4DF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12459</c:v>
                </c:pt>
                <c:pt idx="1">
                  <c:v>12990</c:v>
                </c:pt>
                <c:pt idx="2">
                  <c:v>12805</c:v>
                </c:pt>
              </c:numCache>
            </c:numRef>
          </c:val>
          <c:extLst>
            <c:ext xmlns:c16="http://schemas.microsoft.com/office/drawing/2014/chart" uri="{C3380CC4-5D6E-409C-BE32-E72D297353CC}">
              <c16:uniqueId val="{00000002-E347-46B6-8E1A-9E40C0C4DF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{599C0BB7-4FB0-4E9C-A474-EEE8D84BF94A}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B09-467A-B970-02679CCC6F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{E325C3C1-9CAD-430D-9E6D-274AD6ED231E}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09-467A-B970-02679CCC6F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{BEFFDBA4-1E3D-4E18-9E0A-699A9E77822A}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09-467A-B970-02679CCC6F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{0A8040ED-9A42-4416-BBE3-04478F7BB5D3}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09-467A-B970-02679CCC6F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{624ACC45-69C8-4E7B-A171-90B76DF7062C}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09-467A-B970-02679CCC6FEE}"/>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{F294353B-75C8-4D7F-9EDA-34CE0343577D}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B09-467A-B970-02679CCC6FEE}"/>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{0EE88D25-7387-4B12-8095-44AFD7EC7917}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B09-467A-B970-02679CCC6FEE}"/>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{AC8D984D-3C60-4DC1-A7BE-326199AFDA96}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B09-467A-B970-02679CCC6FEE}"/>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{3B45BD96-B1E3-4768-8C01-74CAF8879479}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B09-467A-B970-02679CCC6F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56.2</c:v>
                </c:pt>
                <c:pt idx="8">
                  <c:v>57.7</c:v>
                </c:pt>
                <c:pt idx="16">
                  <c:v>59.5</c:v>
                </c:pt>
                <c:pt idx="24">
                  <c:v>61.3</c:v>
                </c:pt>
                <c:pt idx="32">
                  <c:v>63.1</c:v>
                </c:pt>
              </c:numCache>
            </c:numRef>
          </c:xVal>
          <c:yVal>
            <c:numRef>
              <c:f>公会計指標分析・財政指標組合せ分析表!$BP$51:$DC$51</c:f>
              <c:numCache>
                <c:formatCode>#,##0.0;"▲ "#,##0.0</c:formatCode>
                <c:ptCount val="40"/>
                <c:pt idx="0">
                  <c:v>6.4</c:v>
                </c:pt>
                <c:pt idx="8">
                  <c:v>5.8</c:v>
                </c:pt>
              </c:numCache>
            </c:numRef>
          </c:yVal>
          <c:smooth val="0"/>
          <c:extLst>
            <c:ext xmlns:c16="http://schemas.microsoft.com/office/drawing/2014/chart" uri="{C3380CC4-5D6E-409C-BE32-E72D297353CC}">
              <c16:uniqueId val="{00000009-7B09-467A-B970-02679CCC6FE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{A9815A80-FD97-42DA-84DB-84CCDC782567}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B09-467A-B970-02679CCC6FE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{950F3EA3-668A-4963-B199-A6B56A1DCB48}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09-467A-B970-02679CCC6F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{B7104308-5A85-49D8-BC2F-5A0C6B75C14C}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09-467A-B970-02679CCC6F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{F1F67B4D-7D4B-4DB9-8EDF-CFC9C42883E7}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09-467A-B970-02679CCC6F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{457793B5-F8C5-4EA9-8C2F-43D4307C3764}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09-467A-B970-02679CCC6FEE}"/>
                </c:ext>
              </c:extLst>
            </c:dLbl>
            <c:dLbl>
              <c:idx val="8"/>
              <c:layout>
                <c:manualLayout>
                  <c:x val="-2.3258157304391711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{5A017958-8B7F-4E68-B6BC-9B112EB0ABB5}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B09-467A-B970-02679CCC6FEE}"/>
                </c:ext>
              </c:extLst>
            </c:dLbl>
            <c:dLbl>
              <c:idx val="16"/>
              <c:layout>
                <c:manualLayout>
                  <c:x val="-4.0773343996076607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{752E63C5-B39C-4784-B667-F28C7B951747}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B09-467A-B970-02679CCC6FEE}"/>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{854B7C25-253A-433A-B379-4D6E082C3EB7}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B09-467A-B970-02679CCC6FEE}"/>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{64582254-5B49-4D16-83A7-ABB7A73930BE}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B09-467A-B970-02679CCC6F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7B09-467A-B970-02679CCC6FEE}"/>
            </c:ext>
          </c:extLst>
        </c:ser>
        <c:dLbls>
          <c:showLegendKey val="0"/>
          <c:showVal val="1"/>
          <c:showCatName val="0"/>
          <c:showSerName val="0"/>
          <c:showPercent val="0"/>
          <c:showBubbleSize val="0"/>
        </c:dLbls>
        <c:axId val="46179840"/>
        <c:axId val="46181760"/>
      </c:scatterChart>
      <c:valAx>
        <c:axId val="46179840"/>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{746B6AA1-9B39-4D75-9F30-43E893ACD87C}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CBD-4561-9FD1-4D5195AC8C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{956C9576-EBF8-4338-92C9-9BFE97476F62}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CBD-4561-9FD1-4D5195AC8C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{8A76647A-CD34-469A-9C3C-8DE02B97B908}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CBD-4561-9FD1-4D5195AC8C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{7EB47FB2-5C9E-4A36-9B6B-3DB148BC1B8D}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CBD-4561-9FD1-4D5195AC8C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{0933A682-636A-4648-BBF3-44A643FE8F26}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CBD-4561-9FD1-4D5195AC8C5C}"/>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{EB66B160-A196-46E6-A444-A5B9804EC12D}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CBD-4561-9FD1-4D5195AC8C5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{B4F6A954-A7F7-4354-A614-21D68B0BBEE3}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CBD-4561-9FD1-4D5195AC8C5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{7C20900C-D5D6-4642-B568-75BE95D713A3}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CBD-4561-9FD1-4D5195AC8C5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{E50CA695-4CAC-4DF1-BC31-EBAE6C31DF8C}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CBD-4561-9FD1-4D5195AC8C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9.1999999999999993</c:v>
                </c:pt>
                <c:pt idx="16">
                  <c:v>7.7</c:v>
                </c:pt>
                <c:pt idx="24">
                  <c:v>6.6</c:v>
                </c:pt>
                <c:pt idx="32">
                  <c:v>6.7</c:v>
                </c:pt>
              </c:numCache>
            </c:numRef>
          </c:xVal>
          <c:yVal>
            <c:numRef>
              <c:f>公会計指標分析・財政指標組合せ分析表!$BP$73:$DC$73</c:f>
              <c:numCache>
                <c:formatCode>#,##0.0;"▲ "#,##0.0</c:formatCode>
                <c:ptCount val="40"/>
                <c:pt idx="0">
                  <c:v>6.4</c:v>
                </c:pt>
                <c:pt idx="8">
                  <c:v>5.8</c:v>
                </c:pt>
              </c:numCache>
            </c:numRef>
          </c:yVal>
          <c:smooth val="0"/>
          <c:extLst>
            <c:ext xmlns:c16="http://schemas.microsoft.com/office/drawing/2014/chart" uri="{C3380CC4-5D6E-409C-BE32-E72D297353CC}">
              <c16:uniqueId val="{00000009-ECBD-4561-9FD1-4D5195AC8C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{89D972DB-C6E5-43A3-8EDC-F5E435110379}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CBD-4561-9FD1-4D5195AC8C5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{D6E5C8A0-8E54-43B3-B94D-6BF8B192DE1F}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CBD-4561-9FD1-4D5195AC8C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{F4D292B1-8D85-4DBE-8CAE-36FCEF8BA4AB}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CBD-4561-9FD1-4D5195AC8C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{15457922-D089-4EED-8DAC-28F886C0F64C}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CBD-4561-9FD1-4D5195AC8C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{5B2E911E-DEF4-4722-ADCB-B01DF28EF0EB}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CBD-4561-9FD1-4D5195AC8C5C}"/>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{147375E9-46E5-494F-9FAD-8BCA9B744925}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CBD-4561-9FD1-4D5195AC8C5C}"/>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{63A07486-874C-49DA-B2C6-0347CC5B824B}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CBD-4561-9FD1-4D5195AC8C5C}"/>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{9E7537C5-301E-47E8-A25F-FFE8BDCA69CE}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CBD-4561-9FD1-4D5195AC8C5C}"/>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{021A9C49-2004-4C96-9EC7-D32C7558E4F0}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CBD-4561-9FD1-4D5195AC8C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ECBD-4561-9FD1-4D5195AC8C5C}"/>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公債費負担適正化計画の「返す以上に借りない」を原則として新たな借金を抑制してきた結果、減少に転じていたが、令和元年度に大型事業が本格化し、起債件数が増加したことに伴い増加した。今後についても、起債予定が多数見込まれることから増加していく見込みである。</a:t>
          </a:r>
        </a:p>
        <a:p>
          <a:r>
            <a:rPr kumimoji="1" lang="ja-JP" altLang="en-US" sz="1400">
              <a:latin typeface="ＭＳ ゴシック" pitchFamily="49" charset="-128"/>
              <a:ea typeface="ＭＳ ゴシック" pitchFamily="49" charset="-128"/>
            </a:rPr>
            <a:t>　公営企業債の元利償還金に対する繰入金が昨年度よりも減少しているものの、引き続き歳入・歳出両面にわたる行財政改革に取り組み、節度とメリハリの利いた財政運営に努める。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将来負担比率の分子が前年度より</a:t>
          </a:r>
          <a:r>
            <a:rPr kumimoji="1" lang="en-US" altLang="ja-JP" sz="1400">
              <a:latin typeface="ＭＳ ゴシック" pitchFamily="49" charset="-128"/>
              <a:ea typeface="ＭＳ ゴシック" pitchFamily="49" charset="-128"/>
            </a:rPr>
            <a:t>18.0</a:t>
          </a:r>
          <a:r>
            <a:rPr kumimoji="1" lang="ja-JP" altLang="en-US" sz="1400">
              <a:latin typeface="ＭＳ ゴシック" pitchFamily="49" charset="-128"/>
              <a:ea typeface="ＭＳ ゴシック" pitchFamily="49" charset="-128"/>
            </a:rPr>
            <a:t>億円減少し、前年度に続き将来負担比率の発生はしていない状況となっている。</a:t>
          </a:r>
        </a:p>
        <a:p>
          <a:r>
            <a:rPr kumimoji="1" lang="ja-JP" altLang="en-US" sz="1400">
              <a:latin typeface="ＭＳ ゴシック" pitchFamily="49" charset="-128"/>
              <a:ea typeface="ＭＳ ゴシック" pitchFamily="49" charset="-128"/>
            </a:rPr>
            <a:t>　一般会計等に係る地方債の現在高は、令和元年度に新衛生センター建設やこども園建設等、大型事業が本格化したことにより一時増加したが、令和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年度からそれらの元金償還が開始したことにより減少傾向にある。また、今後リニア岐阜県駅の開業に向けた社会基盤整備が本格化するため上昇傾向に転じることが予想される。</a:t>
          </a:r>
        </a:p>
        <a:p>
          <a:r>
            <a:rPr kumimoji="1" lang="ja-JP" altLang="en-US" sz="1400">
              <a:latin typeface="ＭＳ ゴシック" pitchFamily="49" charset="-128"/>
              <a:ea typeface="ＭＳ ゴシック" pitchFamily="49" charset="-128"/>
            </a:rPr>
            <a:t>　充当可能財源等については、リニア中央新幹線まちづくり基金や公共施設整備運営基金等、将来の財政負担に備えた基金を計画的に積み立てているため、増加している。</a:t>
          </a:r>
        </a:p>
        <a:p>
          <a:r>
            <a:rPr kumimoji="1" lang="ja-JP" altLang="en-US" sz="1400">
              <a:latin typeface="ＭＳ ゴシック" pitchFamily="49" charset="-128"/>
              <a:ea typeface="ＭＳ ゴシック" pitchFamily="49" charset="-128"/>
            </a:rPr>
            <a:t>　今後とも持続可能な財政運営を実現するため、計画的な地方債の発行により地方債残高をコントロールするよう努める。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岐阜県中津川市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・基金全体の残高は財政調整基金の決算剰余金による積立額が取り崩しを上回ったため、令和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・将来の需要や必要性を見据え計画的な基金造成に努める。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財政の弾力性確保のために必要な一定水準の残高維持に努めることとしているが、今後リニア開業に向けその波及効果を最大限に活用するための大型事業が控えており、財政調整基金の残高は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・リニア中央新幹線まちづくり基金については、将来の財政負担を把握したうえで定期的な積み立てを行い、将来のまちづくりの骨格となる社会基盤整備を、計画に沿って前進させる。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・公共施設整備運営基金については、毎年度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百万円の積み立てを行い、将来の公共施設の維持補修や更新に活用する。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・地域振興基金・・・市民の連帯の強化及び地域振興を図るための財源に充てるため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・リニア中央新幹線まちづくり基金・・・リニア中央新幹線を活用したまちづくりの資金に充てるため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・公共施設整備運営基金・・・公共施設を整備するとともに、施設の健全な維持管理に要する資金に充てるため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・職員退職手当基金・・・市職員の退職手当の支給に要する財源に充てるため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・しあわせづくり基金・・・健康づくりの推進、福祉活動の促進、快適な生活環境の形成等の資金に充てるため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・リニア中央新幹線まちづくり基金については、リニア駅周辺土地区画整理事業の造成工事が本格化するなど多額の財政負担が後年に見込まれることから令和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年度は運用利子も含め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百万円の取り崩しも含め、令和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・公共施設整備運営基金については、毎年度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百万円の積み立てを継続しており、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万円の取り崩しをしたため、令和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・職員退職手当基金は団塊の世代の退職に備えて運用利子も含め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・将来の需要や必要性を見据え計画的な基金造成に努める。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・リニア中央新幹線まちづくり基金については、将来の財政負担を把握したうえで定期的な積み立てを行い、将来のまちづくりの骨格となる社会基盤整備を、計画に沿って前進させる。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・公共施設整備運営基金については財政計画に基づき、毎年度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・財政調整基金は一般財源不足を補うため、また病院事業会計に対して資金不足の解消のため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百万円を繰り出しており、その財源として財政調整基金を充てることとしたため、令和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百万円取り崩すこととなった。その結果、令和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年度末残高は前年度決算剰余金からの積み立て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万百円及び運用に伴う利子の積み立て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百万円に対して取り崩しが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財政の弾力性確保のために必要な一定水準の残高維持に努めることとしているが、今後リニア開業に向けその波及効果を最大限に活用するための大型事業が控えており、財政調整基金の残高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・今後数年は多くの大型事業を実施予定である上、その後も公共施設の建て替えや大規模修繕等による起債予定が多数あるため、極力減債基金を積み、後年の負担を減らす。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75,401
73,451
676.45
49,279,547
43,078,716
5,297,549
23,920,855
33,769,591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63.1</a:t>
          </a:r>
          <a:r>
            <a:rPr kumimoji="1" lang="ja-JP" altLang="en-US" sz="1100">
              <a:latin typeface="ＭＳ Ｐゴシック" panose="020B0600070205080204" pitchFamily="50" charset="-128"/>
              <a:ea typeface="ＭＳ Ｐゴシック" panose="020B0600070205080204" pitchFamily="50" charset="-128"/>
            </a:rPr>
            <a:t>％と類似団体内の平均程度であるものの、年々増加しており、大規模な施設の更新や処分の計画がないことから今後も公共施設等の老朽化が進むと考えられる。そのため、公共施設の老朽化に伴う改修・更新への新たな対策も必要とな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年度に改定を行った市有財産（施設）運用管理マスタープランに基づき、施設の民間移譲、統廃合を進め、施設の維持管理経費の削減を行う必要がある。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71" name="直線コネクタ 70"/>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72" name="有形固定資産減価償却率最小値テキスト"/>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73" name="直線コネクタ 72"/>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4"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5" name="直線コネクタ 74"/>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29650</xdr:rowOff>
    </xdr:from>
    <xdr:ext cx="405111" cy="259045"/>
    <xdr:sp macro="" textlink="">
      <xdr:nvSpPr>
        <xdr:cNvPr id="76" name="有形固定資産減価償却率平均値テキスト"/>
        <xdr:cNvSpPr txBox="1"/>
      </xdr:nvSpPr>
      <xdr:spPr>
        <a:xfrm>
          <a:off x="4813300" y="5944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7" name="フローチャート: 判断 76"/>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8" name="フローチャート: 判断 77"/>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9" name="フローチャート: 判断 78"/>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80" name="フローチャート: 判断 79"/>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81" name="フローチャート: 判断 80"/>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87" name="楕円 86"/>
        <xdr:cNvSpPr/>
      </xdr:nvSpPr>
      <xdr:spPr>
        <a:xfrm>
          <a:off x="47117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156650</xdr:rowOff>
    </xdr:from>
    <xdr:ext cx="405111" cy="259045"/>
    <xdr:sp macro="" textlink="">
      <xdr:nvSpPr>
        <xdr:cNvPr id="88" name="有形固定資産減価償却率該当値テキスト"/>
        <xdr:cNvSpPr txBox="1"/>
      </xdr:nvSpPr>
      <xdr:spPr>
        <a:xfrm>
          <a:off x="4813300" y="607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113453</xdr:rowOff>
    </xdr:from>
    <xdr:to>
      <xdr:col>19</xdr:col>
      <xdr:colOff>187325</xdr:colOff>
      <xdr:row>31</xdr:row>
      <xdr:rowOff>43603</xdr:rowOff>
    </xdr:to>
    <xdr:sp macro="" textlink="">
      <xdr:nvSpPr>
        <xdr:cNvPr id="89" name="楕円 88"/>
        <xdr:cNvSpPr/>
      </xdr:nvSpPr>
      <xdr:spPr>
        <a:xfrm>
          <a:off x="40005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164253</xdr:rowOff>
    </xdr:from>
    <xdr:to>
      <xdr:col>23</xdr:col>
      <xdr:colOff>85725</xdr:colOff>
      <xdr:row>31</xdr:row>
      <xdr:rowOff>57573</xdr:rowOff>
    </xdr:to>
    <xdr:cxnSp macro="">
      <xdr:nvCxnSpPr>
        <xdr:cNvPr id="90" name="直線コネクタ 89"/>
        <xdr:cNvCxnSpPr/>
      </xdr:nvCxnSpPr>
      <xdr:spPr>
        <a:xfrm>
          <a:off x="4051300" y="607927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48683</xdr:rowOff>
    </xdr:from>
    <xdr:to>
      <xdr:col>15</xdr:col>
      <xdr:colOff>187325</xdr:colOff>
      <xdr:row>30</xdr:row>
      <xdr:rowOff>150283</xdr:rowOff>
    </xdr:to>
    <xdr:sp macro="" textlink="">
      <xdr:nvSpPr>
        <xdr:cNvPr id="91" name="楕円 90"/>
        <xdr:cNvSpPr/>
      </xdr:nvSpPr>
      <xdr:spPr>
        <a:xfrm>
          <a:off x="3238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99483</xdr:rowOff>
    </xdr:from>
    <xdr:to>
      <xdr:col>19</xdr:col>
      <xdr:colOff>136525</xdr:colOff>
      <xdr:row>30</xdr:row>
      <xdr:rowOff>164253</xdr:rowOff>
    </xdr:to>
    <xdr:cxnSp macro="">
      <xdr:nvCxnSpPr>
        <xdr:cNvPr id="92" name="直線コネクタ 91"/>
        <xdr:cNvCxnSpPr/>
      </xdr:nvCxnSpPr>
      <xdr:spPr>
        <a:xfrm>
          <a:off x="3289300" y="601450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155363</xdr:rowOff>
    </xdr:from>
    <xdr:to>
      <xdr:col>11</xdr:col>
      <xdr:colOff>187325</xdr:colOff>
      <xdr:row>30</xdr:row>
      <xdr:rowOff>85513</xdr:rowOff>
    </xdr:to>
    <xdr:sp macro="" textlink="">
      <xdr:nvSpPr>
        <xdr:cNvPr id="93" name="楕円 92"/>
        <xdr:cNvSpPr/>
      </xdr:nvSpPr>
      <xdr:spPr>
        <a:xfrm>
          <a:off x="2476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34713</xdr:rowOff>
    </xdr:from>
    <xdr:to>
      <xdr:col>15</xdr:col>
      <xdr:colOff>136525</xdr:colOff>
      <xdr:row>30</xdr:row>
      <xdr:rowOff>99483</xdr:rowOff>
    </xdr:to>
    <xdr:cxnSp macro="">
      <xdr:nvCxnSpPr>
        <xdr:cNvPr id="94" name="直線コネクタ 93"/>
        <xdr:cNvCxnSpPr/>
      </xdr:nvCxnSpPr>
      <xdr:spPr>
        <a:xfrm>
          <a:off x="2527300" y="594973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101388</xdr:rowOff>
    </xdr:from>
    <xdr:to>
      <xdr:col>7</xdr:col>
      <xdr:colOff>187325</xdr:colOff>
      <xdr:row>30</xdr:row>
      <xdr:rowOff>31538</xdr:rowOff>
    </xdr:to>
    <xdr:sp macro="" textlink="">
      <xdr:nvSpPr>
        <xdr:cNvPr id="95" name="楕円 94"/>
        <xdr:cNvSpPr/>
      </xdr:nvSpPr>
      <xdr:spPr>
        <a:xfrm>
          <a:off x="1714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152188</xdr:rowOff>
    </xdr:from>
    <xdr:to>
      <xdr:col>11</xdr:col>
      <xdr:colOff>136525</xdr:colOff>
      <xdr:row>30</xdr:row>
      <xdr:rowOff>34713</xdr:rowOff>
    </xdr:to>
    <xdr:cxnSp macro="">
      <xdr:nvCxnSpPr>
        <xdr:cNvPr id="96" name="直線コネクタ 95"/>
        <xdr:cNvCxnSpPr/>
      </xdr:nvCxnSpPr>
      <xdr:spPr>
        <a:xfrm>
          <a:off x="1765300" y="589576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97" name="n_1aveValue有形固定資産減価償却率"/>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8" name="n_2aveValue有形固定資産減価償却率"/>
        <xdr:cNvSpPr txBox="1"/>
      </xdr:nvSpPr>
      <xdr:spPr>
        <a:xfrm>
          <a:off x="3086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99" name="n_3aveValue有形固定資産減価償却率"/>
        <xdr:cNvSpPr txBox="1"/>
      </xdr:nvSpPr>
      <xdr:spPr>
        <a:xfrm>
          <a:off x="2324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100" name="n_4aveValue有形固定資産減価償却率"/>
        <xdr:cNvSpPr txBox="1"/>
      </xdr:nvSpPr>
      <xdr:spPr>
        <a:xfrm>
          <a:off x="1562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60130</xdr:rowOff>
    </xdr:from>
    <xdr:ext cx="405111" cy="259045"/>
    <xdr:sp macro="" textlink="">
      <xdr:nvSpPr>
        <xdr:cNvPr id="101" name="n_1mainValue有形固定資産減価償却率"/>
        <xdr:cNvSpPr txBox="1"/>
      </xdr:nvSpPr>
      <xdr:spPr>
        <a:xfrm>
          <a:off x="38360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166810</xdr:rowOff>
    </xdr:from>
    <xdr:ext cx="405111" cy="259045"/>
    <xdr:sp macro="" textlink="">
      <xdr:nvSpPr>
        <xdr:cNvPr id="102" name="n_2mainValue有形固定資産減価償却率"/>
        <xdr:cNvSpPr txBox="1"/>
      </xdr:nvSpPr>
      <xdr:spPr>
        <a:xfrm>
          <a:off x="30867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102040</xdr:rowOff>
    </xdr:from>
    <xdr:ext cx="405111" cy="259045"/>
    <xdr:sp macro="" textlink="">
      <xdr:nvSpPr>
        <xdr:cNvPr id="103" name="n_3mainValue有形固定資産減価償却率"/>
        <xdr:cNvSpPr txBox="1"/>
      </xdr:nvSpPr>
      <xdr:spPr>
        <a:xfrm>
          <a:off x="2324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48065</xdr:rowOff>
    </xdr:from>
    <xdr:ext cx="405111" cy="259045"/>
    <xdr:sp macro="" textlink="">
      <xdr:nvSpPr>
        <xdr:cNvPr id="104" name="n_4mainValue有形固定資産減価償却率"/>
        <xdr:cNvSpPr txBox="1"/>
      </xdr:nvSpPr>
      <xdr:spPr>
        <a:xfrm>
          <a:off x="1562744"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将来負担額を公債費負担適正化計画に基づいて計画的に減らしてきた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ことで、</a:t>
          </a:r>
          <a:r>
            <a:rPr kumimoji="1" lang="ja-JP" altLang="en-US" sz="1100">
              <a:latin typeface="ＭＳ Ｐゴシック" panose="020B0600070205080204" pitchFamily="50" charset="-128"/>
              <a:ea typeface="ＭＳ Ｐゴシック" panose="020B0600070205080204" pitchFamily="50" charset="-128"/>
            </a:rPr>
            <a:t>債務負担償還費率は類似団体内平均値より低い結果となっている。しかし、しばらくはリニア開業に向け大型事業が集中する期間となり、債務償還比率は悪化傾向が続くと思われる。計画期間内の着実な事業実施に重心を置く中で、投資が必要な期間とその先を見据えた地方債発行額を適切にコントロールし、基金を計画的に積み立てる等、引き続き財政の健全化に努めていく。</a:t>
          </a: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33" name="直線コネクタ 132"/>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34" name="債務償還比率最小値テキスト"/>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35" name="直線コネクタ 134"/>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134030</xdr:rowOff>
    </xdr:from>
    <xdr:ext cx="469744" cy="259045"/>
    <xdr:sp macro="" textlink="">
      <xdr:nvSpPr>
        <xdr:cNvPr id="138" name="債務償還比率平均値テキスト"/>
        <xdr:cNvSpPr txBox="1"/>
      </xdr:nvSpPr>
      <xdr:spPr>
        <a:xfrm>
          <a:off x="14846300" y="587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9" name="フローチャート: 判断 138"/>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40" name="フローチャート: 判断 139"/>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41" name="フローチャート: 判断 140"/>
        <xdr:cNvSpPr/>
      </xdr:nvSpPr>
      <xdr:spPr>
        <a:xfrm>
          <a:off x="13271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42" name="フローチャート: 判断 141"/>
        <xdr:cNvSpPr/>
      </xdr:nvSpPr>
      <xdr:spPr>
        <a:xfrm>
          <a:off x="12509500" y="60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43" name="フローチャート: 判断 142"/>
        <xdr:cNvSpPr/>
      </xdr:nvSpPr>
      <xdr:spPr>
        <a:xfrm>
          <a:off x="11747500" y="600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162370</xdr:rowOff>
    </xdr:from>
    <xdr:to>
      <xdr:col>76</xdr:col>
      <xdr:colOff>73025</xdr:colOff>
      <xdr:row>29</xdr:row>
      <xdr:rowOff>92520</xdr:rowOff>
    </xdr:to>
    <xdr:sp macro="" textlink="">
      <xdr:nvSpPr>
        <xdr:cNvPr id="149" name="楕円 148"/>
        <xdr:cNvSpPr/>
      </xdr:nvSpPr>
      <xdr:spPr>
        <a:xfrm>
          <a:off x="14744700" y="573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13797</xdr:rowOff>
    </xdr:from>
    <xdr:ext cx="469744" cy="259045"/>
    <xdr:sp macro="" textlink="">
      <xdr:nvSpPr>
        <xdr:cNvPr id="150" name="債務償還比率該当値テキスト"/>
        <xdr:cNvSpPr txBox="1"/>
      </xdr:nvSpPr>
      <xdr:spPr>
        <a:xfrm>
          <a:off x="14846300" y="558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119430</xdr:rowOff>
    </xdr:from>
    <xdr:to>
      <xdr:col>72</xdr:col>
      <xdr:colOff>123825</xdr:colOff>
      <xdr:row>29</xdr:row>
      <xdr:rowOff>49580</xdr:rowOff>
    </xdr:to>
    <xdr:sp macro="" textlink="">
      <xdr:nvSpPr>
        <xdr:cNvPr id="151" name="楕円 150"/>
        <xdr:cNvSpPr/>
      </xdr:nvSpPr>
      <xdr:spPr>
        <a:xfrm>
          <a:off x="14033500" y="56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170230</xdr:rowOff>
    </xdr:from>
    <xdr:to>
      <xdr:col>76</xdr:col>
      <xdr:colOff>22225</xdr:colOff>
      <xdr:row>29</xdr:row>
      <xdr:rowOff>41720</xdr:rowOff>
    </xdr:to>
    <xdr:cxnSp macro="">
      <xdr:nvCxnSpPr>
        <xdr:cNvPr id="152" name="直線コネクタ 151"/>
        <xdr:cNvCxnSpPr/>
      </xdr:nvCxnSpPr>
      <xdr:spPr>
        <a:xfrm>
          <a:off x="14084300" y="5742355"/>
          <a:ext cx="711200" cy="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117701</xdr:rowOff>
    </xdr:from>
    <xdr:to>
      <xdr:col>68</xdr:col>
      <xdr:colOff>123825</xdr:colOff>
      <xdr:row>30</xdr:row>
      <xdr:rowOff>47851</xdr:rowOff>
    </xdr:to>
    <xdr:sp macro="" textlink="">
      <xdr:nvSpPr>
        <xdr:cNvPr id="153" name="楕円 152"/>
        <xdr:cNvSpPr/>
      </xdr:nvSpPr>
      <xdr:spPr>
        <a:xfrm>
          <a:off x="13271500" y="586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170230</xdr:rowOff>
    </xdr:from>
    <xdr:to>
      <xdr:col>72</xdr:col>
      <xdr:colOff>73025</xdr:colOff>
      <xdr:row>29</xdr:row>
      <xdr:rowOff>168501</xdr:rowOff>
    </xdr:to>
    <xdr:cxnSp macro="">
      <xdr:nvCxnSpPr>
        <xdr:cNvPr id="154" name="直線コネクタ 153"/>
        <xdr:cNvCxnSpPr/>
      </xdr:nvCxnSpPr>
      <xdr:spPr>
        <a:xfrm flipV="1">
          <a:off x="13322300" y="5742355"/>
          <a:ext cx="762000" cy="16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130535</xdr:rowOff>
    </xdr:from>
    <xdr:to>
      <xdr:col>64</xdr:col>
      <xdr:colOff>123825</xdr:colOff>
      <xdr:row>30</xdr:row>
      <xdr:rowOff>60685</xdr:rowOff>
    </xdr:to>
    <xdr:sp macro="" textlink="">
      <xdr:nvSpPr>
        <xdr:cNvPr id="155" name="楕円 154"/>
        <xdr:cNvSpPr/>
      </xdr:nvSpPr>
      <xdr:spPr>
        <a:xfrm>
          <a:off x="12509500" y="58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168501</xdr:rowOff>
    </xdr:from>
    <xdr:to>
      <xdr:col>68</xdr:col>
      <xdr:colOff>73025</xdr:colOff>
      <xdr:row>30</xdr:row>
      <xdr:rowOff>9885</xdr:rowOff>
    </xdr:to>
    <xdr:cxnSp macro="">
      <xdr:nvCxnSpPr>
        <xdr:cNvPr id="156" name="直線コネクタ 155"/>
        <xdr:cNvCxnSpPr/>
      </xdr:nvCxnSpPr>
      <xdr:spPr>
        <a:xfrm flipV="1">
          <a:off x="12560300" y="5912076"/>
          <a:ext cx="762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144088</xdr:rowOff>
    </xdr:from>
    <xdr:to>
      <xdr:col>60</xdr:col>
      <xdr:colOff>123825</xdr:colOff>
      <xdr:row>30</xdr:row>
      <xdr:rowOff>74238</xdr:rowOff>
    </xdr:to>
    <xdr:sp macro="" textlink="">
      <xdr:nvSpPr>
        <xdr:cNvPr id="157" name="楕円 156"/>
        <xdr:cNvSpPr/>
      </xdr:nvSpPr>
      <xdr:spPr>
        <a:xfrm>
          <a:off x="11747500" y="588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9885</xdr:rowOff>
    </xdr:from>
    <xdr:to>
      <xdr:col>64</xdr:col>
      <xdr:colOff>73025</xdr:colOff>
      <xdr:row>30</xdr:row>
      <xdr:rowOff>23438</xdr:rowOff>
    </xdr:to>
    <xdr:cxnSp macro="">
      <xdr:nvCxnSpPr>
        <xdr:cNvPr id="158" name="直線コネクタ 157"/>
        <xdr:cNvCxnSpPr/>
      </xdr:nvCxnSpPr>
      <xdr:spPr>
        <a:xfrm flipV="1">
          <a:off x="11798300" y="5924910"/>
          <a:ext cx="762000" cy="1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30942</xdr:rowOff>
    </xdr:from>
    <xdr:ext cx="469744" cy="259045"/>
    <xdr:sp macro="" textlink="">
      <xdr:nvSpPr>
        <xdr:cNvPr id="159" name="n_1aveValue債務償還比率"/>
        <xdr:cNvSpPr txBox="1"/>
      </xdr:nvSpPr>
      <xdr:spPr>
        <a:xfrm>
          <a:off x="13836727" y="594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27534</xdr:rowOff>
    </xdr:from>
    <xdr:ext cx="469744" cy="259045"/>
    <xdr:sp macro="" textlink="">
      <xdr:nvSpPr>
        <xdr:cNvPr id="160" name="n_2aveValue債務償還比率"/>
        <xdr:cNvSpPr txBox="1"/>
      </xdr:nvSpPr>
      <xdr:spPr>
        <a:xfrm>
          <a:off x="13087427" y="61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31972</xdr:rowOff>
    </xdr:from>
    <xdr:ext cx="469744" cy="259045"/>
    <xdr:sp macro="" textlink="">
      <xdr:nvSpPr>
        <xdr:cNvPr id="161" name="n_3aveValue債務償還比率"/>
        <xdr:cNvSpPr txBox="1"/>
      </xdr:nvSpPr>
      <xdr:spPr>
        <a:xfrm>
          <a:off x="12325427" y="61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13020</xdr:rowOff>
    </xdr:from>
    <xdr:ext cx="469744" cy="259045"/>
    <xdr:sp macro="" textlink="">
      <xdr:nvSpPr>
        <xdr:cNvPr id="162" name="n_4aveValue債務償還比率"/>
        <xdr:cNvSpPr txBox="1"/>
      </xdr:nvSpPr>
      <xdr:spPr>
        <a:xfrm>
          <a:off x="11563427" y="60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66107</xdr:rowOff>
    </xdr:from>
    <xdr:ext cx="469744" cy="259045"/>
    <xdr:sp macro="" textlink="">
      <xdr:nvSpPr>
        <xdr:cNvPr id="163" name="n_1mainValue債務償還比率"/>
        <xdr:cNvSpPr txBox="1"/>
      </xdr:nvSpPr>
      <xdr:spPr>
        <a:xfrm>
          <a:off x="13836727" y="546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64378</xdr:rowOff>
    </xdr:from>
    <xdr:ext cx="469744" cy="259045"/>
    <xdr:sp macro="" textlink="">
      <xdr:nvSpPr>
        <xdr:cNvPr id="164" name="n_2mainValue債務償還比率"/>
        <xdr:cNvSpPr txBox="1"/>
      </xdr:nvSpPr>
      <xdr:spPr>
        <a:xfrm>
          <a:off x="13087427" y="563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77212</xdr:rowOff>
    </xdr:from>
    <xdr:ext cx="469744" cy="259045"/>
    <xdr:sp macro="" textlink="">
      <xdr:nvSpPr>
        <xdr:cNvPr id="165" name="n_3mainValue債務償還比率"/>
        <xdr:cNvSpPr txBox="1"/>
      </xdr:nvSpPr>
      <xdr:spPr>
        <a:xfrm>
          <a:off x="12325427" y="564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90765</xdr:rowOff>
    </xdr:from>
    <xdr:ext cx="469744" cy="259045"/>
    <xdr:sp macro="" textlink="">
      <xdr:nvSpPr>
        <xdr:cNvPr id="166" name="n_4mainValue債務償還比率"/>
        <xdr:cNvSpPr txBox="1"/>
      </xdr:nvSpPr>
      <xdr:spPr>
        <a:xfrm>
          <a:off x="11563427" y="566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75,401
73,451
676.45
49,279,547
43,078,716
5,297,549
23,920,855
33,769,591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102125</xdr:rowOff>
    </xdr:from>
    <xdr:ext cx="405111" cy="259045"/>
    <xdr:sp macro="" textlink="">
      <xdr:nvSpPr>
        <xdr:cNvPr id="60" name="【道路】&#10;有形固定資産減価償却率平均値テキスト"/>
        <xdr:cNvSpPr txBox="1"/>
      </xdr:nvSpPr>
      <xdr:spPr>
        <a:xfrm>
          <a:off x="4673600" y="627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xdr:cNvSpPr/>
      </xdr:nvSpPr>
      <xdr:spPr>
        <a:xfrm>
          <a:off x="2857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xdr:cNvSpPr/>
      </xdr:nvSpPr>
      <xdr:spPr>
        <a:xfrm>
          <a:off x="1968500" y="62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xdr:cNvSpPr/>
      </xdr:nvSpPr>
      <xdr:spPr>
        <a:xfrm>
          <a:off x="10795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71" name="楕円 70"/>
        <xdr:cNvSpPr/>
      </xdr:nvSpPr>
      <xdr:spPr>
        <a:xfrm>
          <a:off x="4584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82567</xdr:rowOff>
    </xdr:from>
    <xdr:ext cx="405111" cy="259045"/>
    <xdr:sp macro="" textlink="">
      <xdr:nvSpPr>
        <xdr:cNvPr id="72" name="【道路】&#10;有形固定資産減価償却率該当値テキスト"/>
        <xdr:cNvSpPr txBox="1"/>
      </xdr:nvSpPr>
      <xdr:spPr>
        <a:xfrm>
          <a:off x="46736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xdr:rowOff>
    </xdr:from>
    <xdr:to>
      <xdr:col>20</xdr:col>
      <xdr:colOff>38100</xdr:colOff>
      <xdr:row>36</xdr:row>
      <xdr:rowOff>115570</xdr:rowOff>
    </xdr:to>
    <xdr:sp macro="" textlink="">
      <xdr:nvSpPr>
        <xdr:cNvPr id="73" name="楕円 72"/>
        <xdr:cNvSpPr/>
      </xdr:nvSpPr>
      <xdr:spPr>
        <a:xfrm>
          <a:off x="3746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64770</xdr:rowOff>
    </xdr:from>
    <xdr:to>
      <xdr:col>24</xdr:col>
      <xdr:colOff>63500</xdr:colOff>
      <xdr:row>36</xdr:row>
      <xdr:rowOff>110490</xdr:rowOff>
    </xdr:to>
    <xdr:cxnSp macro="">
      <xdr:nvCxnSpPr>
        <xdr:cNvPr id="74" name="直線コネクタ 73"/>
        <xdr:cNvCxnSpPr/>
      </xdr:nvCxnSpPr>
      <xdr:spPr>
        <a:xfrm>
          <a:off x="3797300" y="623697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144272</xdr:rowOff>
    </xdr:from>
    <xdr:to>
      <xdr:col>15</xdr:col>
      <xdr:colOff>101600</xdr:colOff>
      <xdr:row>36</xdr:row>
      <xdr:rowOff>74422</xdr:rowOff>
    </xdr:to>
    <xdr:sp macro="" textlink="">
      <xdr:nvSpPr>
        <xdr:cNvPr id="75" name="楕円 74"/>
        <xdr:cNvSpPr/>
      </xdr:nvSpPr>
      <xdr:spPr>
        <a:xfrm>
          <a:off x="2857500" y="614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23622</xdr:rowOff>
    </xdr:from>
    <xdr:to>
      <xdr:col>19</xdr:col>
      <xdr:colOff>177800</xdr:colOff>
      <xdr:row>36</xdr:row>
      <xdr:rowOff>64770</xdr:rowOff>
    </xdr:to>
    <xdr:cxnSp macro="">
      <xdr:nvCxnSpPr>
        <xdr:cNvPr id="76" name="直線コネクタ 75"/>
        <xdr:cNvCxnSpPr/>
      </xdr:nvCxnSpPr>
      <xdr:spPr>
        <a:xfrm>
          <a:off x="2908300" y="619582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98552</xdr:rowOff>
    </xdr:from>
    <xdr:to>
      <xdr:col>10</xdr:col>
      <xdr:colOff>165100</xdr:colOff>
      <xdr:row>36</xdr:row>
      <xdr:rowOff>28702</xdr:rowOff>
    </xdr:to>
    <xdr:sp macro="" textlink="">
      <xdr:nvSpPr>
        <xdr:cNvPr id="77" name="楕円 76"/>
        <xdr:cNvSpPr/>
      </xdr:nvSpPr>
      <xdr:spPr>
        <a:xfrm>
          <a:off x="1968500" y="60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149352</xdr:rowOff>
    </xdr:from>
    <xdr:to>
      <xdr:col>15</xdr:col>
      <xdr:colOff>50800</xdr:colOff>
      <xdr:row>36</xdr:row>
      <xdr:rowOff>23622</xdr:rowOff>
    </xdr:to>
    <xdr:cxnSp macro="">
      <xdr:nvCxnSpPr>
        <xdr:cNvPr id="78" name="直線コネクタ 77"/>
        <xdr:cNvCxnSpPr/>
      </xdr:nvCxnSpPr>
      <xdr:spPr>
        <a:xfrm>
          <a:off x="2019300" y="615010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57404</xdr:rowOff>
    </xdr:from>
    <xdr:to>
      <xdr:col>6</xdr:col>
      <xdr:colOff>38100</xdr:colOff>
      <xdr:row>35</xdr:row>
      <xdr:rowOff>159004</xdr:rowOff>
    </xdr:to>
    <xdr:sp macro="" textlink="">
      <xdr:nvSpPr>
        <xdr:cNvPr id="79" name="楕円 78"/>
        <xdr:cNvSpPr/>
      </xdr:nvSpPr>
      <xdr:spPr>
        <a:xfrm>
          <a:off x="1079500" y="60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108204</xdr:rowOff>
    </xdr:from>
    <xdr:to>
      <xdr:col>10</xdr:col>
      <xdr:colOff>114300</xdr:colOff>
      <xdr:row>35</xdr:row>
      <xdr:rowOff>149352</xdr:rowOff>
    </xdr:to>
    <xdr:cxnSp macro="">
      <xdr:nvCxnSpPr>
        <xdr:cNvPr id="80" name="直線コネクタ 79"/>
        <xdr:cNvCxnSpPr/>
      </xdr:nvCxnSpPr>
      <xdr:spPr>
        <a:xfrm>
          <a:off x="1130300" y="610895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10685</xdr:rowOff>
    </xdr:from>
    <xdr:ext cx="405111" cy="259045"/>
    <xdr:sp macro="" textlink="">
      <xdr:nvSpPr>
        <xdr:cNvPr id="81" name="n_1aveValue【道路】&#10;有形固定資産減価償却率"/>
        <xdr:cNvSpPr txBox="1"/>
      </xdr:nvSpPr>
      <xdr:spPr>
        <a:xfrm>
          <a:off x="35820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140987</xdr:rowOff>
    </xdr:from>
    <xdr:ext cx="405111" cy="259045"/>
    <xdr:sp macro="" textlink="">
      <xdr:nvSpPr>
        <xdr:cNvPr id="82" name="n_2aveValue【道路】&#10;有形固定資産減価償却率"/>
        <xdr:cNvSpPr txBox="1"/>
      </xdr:nvSpPr>
      <xdr:spPr>
        <a:xfrm>
          <a:off x="2705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124985</xdr:rowOff>
    </xdr:from>
    <xdr:ext cx="405111" cy="259045"/>
    <xdr:sp macro="" textlink="">
      <xdr:nvSpPr>
        <xdr:cNvPr id="83" name="n_3aveValue【道路】&#10;有形固定資産減価償却率"/>
        <xdr:cNvSpPr txBox="1"/>
      </xdr:nvSpPr>
      <xdr:spPr>
        <a:xfrm>
          <a:off x="1816744" y="629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74693</xdr:rowOff>
    </xdr:from>
    <xdr:ext cx="405111" cy="259045"/>
    <xdr:sp macro="" textlink="">
      <xdr:nvSpPr>
        <xdr:cNvPr id="84" name="n_4aveValue【道路】&#10;有形固定資産減価償却率"/>
        <xdr:cNvSpPr txBox="1"/>
      </xdr:nvSpPr>
      <xdr:spPr>
        <a:xfrm>
          <a:off x="927744" y="6246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132097</xdr:rowOff>
    </xdr:from>
    <xdr:ext cx="405111" cy="259045"/>
    <xdr:sp macro="" textlink="">
      <xdr:nvSpPr>
        <xdr:cNvPr id="85" name="n_1mainValue【道路】&#10;有形固定資産減価償却率"/>
        <xdr:cNvSpPr txBox="1"/>
      </xdr:nvSpPr>
      <xdr:spPr>
        <a:xfrm>
          <a:off x="3582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90949</xdr:rowOff>
    </xdr:from>
    <xdr:ext cx="405111" cy="259045"/>
    <xdr:sp macro="" textlink="">
      <xdr:nvSpPr>
        <xdr:cNvPr id="86" name="n_2mainValue【道路】&#10;有形固定資産減価償却率"/>
        <xdr:cNvSpPr txBox="1"/>
      </xdr:nvSpPr>
      <xdr:spPr>
        <a:xfrm>
          <a:off x="2705744" y="592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45229</xdr:rowOff>
    </xdr:from>
    <xdr:ext cx="405111" cy="259045"/>
    <xdr:sp macro="" textlink="">
      <xdr:nvSpPr>
        <xdr:cNvPr id="87" name="n_3mainValue【道路】&#10;有形固定資産減価償却率"/>
        <xdr:cNvSpPr txBox="1"/>
      </xdr:nvSpPr>
      <xdr:spPr>
        <a:xfrm>
          <a:off x="1816744" y="587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4081</xdr:rowOff>
    </xdr:from>
    <xdr:ext cx="405111" cy="259045"/>
    <xdr:sp macro="" textlink="">
      <xdr:nvSpPr>
        <xdr:cNvPr id="88" name="n_4mainValue【道路】&#10;有形固定資産減価償却率"/>
        <xdr:cNvSpPr txBox="1"/>
      </xdr:nvSpPr>
      <xdr:spPr>
        <a:xfrm>
          <a:off x="927744" y="58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126340</xdr:rowOff>
    </xdr:from>
    <xdr:ext cx="534377" cy="259045"/>
    <xdr:sp macro="" textlink="">
      <xdr:nvSpPr>
        <xdr:cNvPr id="119" name="【道路】&#10;一人当たり延長平均値テキスト"/>
        <xdr:cNvSpPr txBox="1"/>
      </xdr:nvSpPr>
      <xdr:spPr>
        <a:xfrm>
          <a:off x="10515600" y="698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xdr:cNvSpPr/>
      </xdr:nvSpPr>
      <xdr:spPr>
        <a:xfrm>
          <a:off x="8699500" y="702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xdr:cNvSpPr/>
      </xdr:nvSpPr>
      <xdr:spPr>
        <a:xfrm>
          <a:off x="7810500" y="702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xdr:cNvSpPr/>
      </xdr:nvSpPr>
      <xdr:spPr>
        <a:xfrm>
          <a:off x="6921500" y="70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117901</xdr:rowOff>
    </xdr:from>
    <xdr:to>
      <xdr:col>55</xdr:col>
      <xdr:colOff>50800</xdr:colOff>
      <xdr:row>40</xdr:row>
      <xdr:rowOff>48051</xdr:rowOff>
    </xdr:to>
    <xdr:sp macro="" textlink="">
      <xdr:nvSpPr>
        <xdr:cNvPr id="130" name="楕円 129"/>
        <xdr:cNvSpPr/>
      </xdr:nvSpPr>
      <xdr:spPr>
        <a:xfrm>
          <a:off x="10426700" y="680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140778</xdr:rowOff>
    </xdr:from>
    <xdr:ext cx="534377" cy="259045"/>
    <xdr:sp macro="" textlink="">
      <xdr:nvSpPr>
        <xdr:cNvPr id="131" name="【道路】&#10;一人当たり延長該当値テキスト"/>
        <xdr:cNvSpPr txBox="1"/>
      </xdr:nvSpPr>
      <xdr:spPr>
        <a:xfrm>
          <a:off x="10515600" y="665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123404</xdr:rowOff>
    </xdr:from>
    <xdr:to>
      <xdr:col>50</xdr:col>
      <xdr:colOff>165100</xdr:colOff>
      <xdr:row>40</xdr:row>
      <xdr:rowOff>53554</xdr:rowOff>
    </xdr:to>
    <xdr:sp macro="" textlink="">
      <xdr:nvSpPr>
        <xdr:cNvPr id="132" name="楕円 131"/>
        <xdr:cNvSpPr/>
      </xdr:nvSpPr>
      <xdr:spPr>
        <a:xfrm>
          <a:off x="9588500" y="68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168701</xdr:rowOff>
    </xdr:from>
    <xdr:to>
      <xdr:col>55</xdr:col>
      <xdr:colOff>0</xdr:colOff>
      <xdr:row>40</xdr:row>
      <xdr:rowOff>2754</xdr:rowOff>
    </xdr:to>
    <xdr:cxnSp macro="">
      <xdr:nvCxnSpPr>
        <xdr:cNvPr id="133" name="直線コネクタ 132"/>
        <xdr:cNvCxnSpPr/>
      </xdr:nvCxnSpPr>
      <xdr:spPr>
        <a:xfrm flipV="1">
          <a:off x="9639300" y="6855251"/>
          <a:ext cx="838200" cy="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129707</xdr:rowOff>
    </xdr:from>
    <xdr:to>
      <xdr:col>46</xdr:col>
      <xdr:colOff>38100</xdr:colOff>
      <xdr:row>40</xdr:row>
      <xdr:rowOff>59857</xdr:rowOff>
    </xdr:to>
    <xdr:sp macro="" textlink="">
      <xdr:nvSpPr>
        <xdr:cNvPr id="134" name="楕円 133"/>
        <xdr:cNvSpPr/>
      </xdr:nvSpPr>
      <xdr:spPr>
        <a:xfrm>
          <a:off x="8699500" y="681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2754</xdr:rowOff>
    </xdr:from>
    <xdr:to>
      <xdr:col>50</xdr:col>
      <xdr:colOff>114300</xdr:colOff>
      <xdr:row>40</xdr:row>
      <xdr:rowOff>9057</xdr:rowOff>
    </xdr:to>
    <xdr:cxnSp macro="">
      <xdr:nvCxnSpPr>
        <xdr:cNvPr id="135" name="直線コネクタ 134"/>
        <xdr:cNvCxnSpPr/>
      </xdr:nvCxnSpPr>
      <xdr:spPr>
        <a:xfrm flipV="1">
          <a:off x="8750300" y="6860754"/>
          <a:ext cx="8890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135520</xdr:rowOff>
    </xdr:from>
    <xdr:to>
      <xdr:col>41</xdr:col>
      <xdr:colOff>101600</xdr:colOff>
      <xdr:row>40</xdr:row>
      <xdr:rowOff>65670</xdr:rowOff>
    </xdr:to>
    <xdr:sp macro="" textlink="">
      <xdr:nvSpPr>
        <xdr:cNvPr id="136" name="楕円 135"/>
        <xdr:cNvSpPr/>
      </xdr:nvSpPr>
      <xdr:spPr>
        <a:xfrm>
          <a:off x="7810500" y="682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9057</xdr:rowOff>
    </xdr:from>
    <xdr:to>
      <xdr:col>45</xdr:col>
      <xdr:colOff>177800</xdr:colOff>
      <xdr:row>40</xdr:row>
      <xdr:rowOff>14870</xdr:rowOff>
    </xdr:to>
    <xdr:cxnSp macro="">
      <xdr:nvCxnSpPr>
        <xdr:cNvPr id="137" name="直線コネクタ 136"/>
        <xdr:cNvCxnSpPr/>
      </xdr:nvCxnSpPr>
      <xdr:spPr>
        <a:xfrm flipV="1">
          <a:off x="7861300" y="6867057"/>
          <a:ext cx="889000" cy="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140125</xdr:rowOff>
    </xdr:from>
    <xdr:to>
      <xdr:col>36</xdr:col>
      <xdr:colOff>165100</xdr:colOff>
      <xdr:row>40</xdr:row>
      <xdr:rowOff>70275</xdr:rowOff>
    </xdr:to>
    <xdr:sp macro="" textlink="">
      <xdr:nvSpPr>
        <xdr:cNvPr id="138" name="楕円 137"/>
        <xdr:cNvSpPr/>
      </xdr:nvSpPr>
      <xdr:spPr>
        <a:xfrm>
          <a:off x="6921500" y="68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14870</xdr:rowOff>
    </xdr:from>
    <xdr:to>
      <xdr:col>41</xdr:col>
      <xdr:colOff>50800</xdr:colOff>
      <xdr:row>40</xdr:row>
      <xdr:rowOff>19475</xdr:rowOff>
    </xdr:to>
    <xdr:cxnSp macro="">
      <xdr:nvCxnSpPr>
        <xdr:cNvPr id="139" name="直線コネクタ 138"/>
        <xdr:cNvCxnSpPr/>
      </xdr:nvCxnSpPr>
      <xdr:spPr>
        <a:xfrm flipV="1">
          <a:off x="6972300" y="6872870"/>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67901</xdr:rowOff>
    </xdr:from>
    <xdr:ext cx="534377" cy="259045"/>
    <xdr:sp macro="" textlink="">
      <xdr:nvSpPr>
        <xdr:cNvPr id="140" name="n_1aveValue【道路】&#10;一人当たり延長"/>
        <xdr:cNvSpPr txBox="1"/>
      </xdr:nvSpPr>
      <xdr:spPr>
        <a:xfrm>
          <a:off x="9359411" y="70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89961</xdr:rowOff>
    </xdr:from>
    <xdr:ext cx="534377" cy="259045"/>
    <xdr:sp macro="" textlink="">
      <xdr:nvSpPr>
        <xdr:cNvPr id="141" name="n_2aveValue【道路】&#10;一人当たり延長"/>
        <xdr:cNvSpPr txBox="1"/>
      </xdr:nvSpPr>
      <xdr:spPr>
        <a:xfrm>
          <a:off x="8483111" y="711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83869</xdr:rowOff>
    </xdr:from>
    <xdr:ext cx="534377" cy="259045"/>
    <xdr:sp macro="" textlink="">
      <xdr:nvSpPr>
        <xdr:cNvPr id="142" name="n_3aveValue【道路】&#10;一人当たり延長"/>
        <xdr:cNvSpPr txBox="1"/>
      </xdr:nvSpPr>
      <xdr:spPr>
        <a:xfrm>
          <a:off x="7594111" y="71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86499</xdr:rowOff>
    </xdr:from>
    <xdr:ext cx="534377" cy="259045"/>
    <xdr:sp macro="" textlink="">
      <xdr:nvSpPr>
        <xdr:cNvPr id="143" name="n_4aveValue【道路】&#10;一人当たり延長"/>
        <xdr:cNvSpPr txBox="1"/>
      </xdr:nvSpPr>
      <xdr:spPr>
        <a:xfrm>
          <a:off x="6705111" y="71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70081</xdr:rowOff>
    </xdr:from>
    <xdr:ext cx="534377" cy="259045"/>
    <xdr:sp macro="" textlink="">
      <xdr:nvSpPr>
        <xdr:cNvPr id="144" name="n_1mainValue【道路】&#10;一人当たり延長"/>
        <xdr:cNvSpPr txBox="1"/>
      </xdr:nvSpPr>
      <xdr:spPr>
        <a:xfrm>
          <a:off x="9359411" y="658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76384</xdr:rowOff>
    </xdr:from>
    <xdr:ext cx="534377" cy="259045"/>
    <xdr:sp macro="" textlink="">
      <xdr:nvSpPr>
        <xdr:cNvPr id="145" name="n_2mainValue【道路】&#10;一人当たり延長"/>
        <xdr:cNvSpPr txBox="1"/>
      </xdr:nvSpPr>
      <xdr:spPr>
        <a:xfrm>
          <a:off x="8483111" y="659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82197</xdr:rowOff>
    </xdr:from>
    <xdr:ext cx="534377" cy="259045"/>
    <xdr:sp macro="" textlink="">
      <xdr:nvSpPr>
        <xdr:cNvPr id="146" name="n_3mainValue【道路】&#10;一人当たり延長"/>
        <xdr:cNvSpPr txBox="1"/>
      </xdr:nvSpPr>
      <xdr:spPr>
        <a:xfrm>
          <a:off x="7594111" y="659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86802</xdr:rowOff>
    </xdr:from>
    <xdr:ext cx="534377" cy="259045"/>
    <xdr:sp macro="" textlink="">
      <xdr:nvSpPr>
        <xdr:cNvPr id="147" name="n_4mainValue【道路】&#10;一人当たり延長"/>
        <xdr:cNvSpPr txBox="1"/>
      </xdr:nvSpPr>
      <xdr:spPr>
        <a:xfrm>
          <a:off x="6705111" y="660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153324</xdr:rowOff>
    </xdr:from>
    <xdr:ext cx="405111" cy="259045"/>
    <xdr:sp macro="" textlink="">
      <xdr:nvSpPr>
        <xdr:cNvPr id="178" name="【橋りょう・トンネル】&#10;有形固定資産減価償却率平均値テキスト"/>
        <xdr:cNvSpPr txBox="1"/>
      </xdr:nvSpPr>
      <xdr:spPr>
        <a:xfrm>
          <a:off x="4673600" y="1026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9" name="楕円 188"/>
        <xdr:cNvSpPr/>
      </xdr:nvSpPr>
      <xdr:spPr>
        <a:xfrm>
          <a:off x="45847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130101</xdr:rowOff>
    </xdr:from>
    <xdr:ext cx="405111" cy="259045"/>
    <xdr:sp macro="" textlink="">
      <xdr:nvSpPr>
        <xdr:cNvPr id="190" name="【橋りょう・トンネル】&#10;有形固定資産減価償却率該当値テキスト"/>
        <xdr:cNvSpPr txBox="1"/>
      </xdr:nvSpPr>
      <xdr:spPr>
        <a:xfrm>
          <a:off x="4673600"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130447</xdr:rowOff>
    </xdr:from>
    <xdr:to>
      <xdr:col>20</xdr:col>
      <xdr:colOff>38100</xdr:colOff>
      <xdr:row>61</xdr:row>
      <xdr:rowOff>60597</xdr:rowOff>
    </xdr:to>
    <xdr:sp macro="" textlink="">
      <xdr:nvSpPr>
        <xdr:cNvPr id="191" name="楕円 190"/>
        <xdr:cNvSpPr/>
      </xdr:nvSpPr>
      <xdr:spPr>
        <a:xfrm>
          <a:off x="3746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9797</xdr:rowOff>
    </xdr:from>
    <xdr:to>
      <xdr:col>24</xdr:col>
      <xdr:colOff>63500</xdr:colOff>
      <xdr:row>61</xdr:row>
      <xdr:rowOff>31024</xdr:rowOff>
    </xdr:to>
    <xdr:cxnSp macro="">
      <xdr:nvCxnSpPr>
        <xdr:cNvPr id="192" name="直線コネクタ 191"/>
        <xdr:cNvCxnSpPr/>
      </xdr:nvCxnSpPr>
      <xdr:spPr>
        <a:xfrm>
          <a:off x="3797300" y="1046824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105954</xdr:rowOff>
    </xdr:from>
    <xdr:to>
      <xdr:col>15</xdr:col>
      <xdr:colOff>101600</xdr:colOff>
      <xdr:row>61</xdr:row>
      <xdr:rowOff>36104</xdr:rowOff>
    </xdr:to>
    <xdr:sp macro="" textlink="">
      <xdr:nvSpPr>
        <xdr:cNvPr id="193" name="楕円 192"/>
        <xdr:cNvSpPr/>
      </xdr:nvSpPr>
      <xdr:spPr>
        <a:xfrm>
          <a:off x="2857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156754</xdr:rowOff>
    </xdr:from>
    <xdr:to>
      <xdr:col>19</xdr:col>
      <xdr:colOff>177800</xdr:colOff>
      <xdr:row>61</xdr:row>
      <xdr:rowOff>9797</xdr:rowOff>
    </xdr:to>
    <xdr:cxnSp macro="">
      <xdr:nvCxnSpPr>
        <xdr:cNvPr id="194" name="直線コネクタ 193"/>
        <xdr:cNvCxnSpPr/>
      </xdr:nvCxnSpPr>
      <xdr:spPr>
        <a:xfrm>
          <a:off x="2908300" y="1044375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83094</xdr:rowOff>
    </xdr:from>
    <xdr:to>
      <xdr:col>10</xdr:col>
      <xdr:colOff>165100</xdr:colOff>
      <xdr:row>61</xdr:row>
      <xdr:rowOff>13244</xdr:rowOff>
    </xdr:to>
    <xdr:sp macro="" textlink="">
      <xdr:nvSpPr>
        <xdr:cNvPr id="195" name="楕円 194"/>
        <xdr:cNvSpPr/>
      </xdr:nvSpPr>
      <xdr:spPr>
        <a:xfrm>
          <a:off x="1968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133894</xdr:rowOff>
    </xdr:from>
    <xdr:to>
      <xdr:col>15</xdr:col>
      <xdr:colOff>50800</xdr:colOff>
      <xdr:row>60</xdr:row>
      <xdr:rowOff>156754</xdr:rowOff>
    </xdr:to>
    <xdr:cxnSp macro="">
      <xdr:nvCxnSpPr>
        <xdr:cNvPr id="196" name="直線コネクタ 195"/>
        <xdr:cNvCxnSpPr/>
      </xdr:nvCxnSpPr>
      <xdr:spPr>
        <a:xfrm>
          <a:off x="2019300" y="104208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60234</xdr:rowOff>
    </xdr:from>
    <xdr:to>
      <xdr:col>6</xdr:col>
      <xdr:colOff>38100</xdr:colOff>
      <xdr:row>60</xdr:row>
      <xdr:rowOff>161834</xdr:rowOff>
    </xdr:to>
    <xdr:sp macro="" textlink="">
      <xdr:nvSpPr>
        <xdr:cNvPr id="197" name="楕円 196"/>
        <xdr:cNvSpPr/>
      </xdr:nvSpPr>
      <xdr:spPr>
        <a:xfrm>
          <a:off x="1079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111034</xdr:rowOff>
    </xdr:from>
    <xdr:to>
      <xdr:col>10</xdr:col>
      <xdr:colOff>114300</xdr:colOff>
      <xdr:row>60</xdr:row>
      <xdr:rowOff>133894</xdr:rowOff>
    </xdr:to>
    <xdr:cxnSp macro="">
      <xdr:nvCxnSpPr>
        <xdr:cNvPr id="198" name="直線コネクタ 197"/>
        <xdr:cNvCxnSpPr/>
      </xdr:nvCxnSpPr>
      <xdr:spPr>
        <a:xfrm>
          <a:off x="1130300" y="1039803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0" name="n_2aveValue【橋りょう・トンネル】&#10;有形固定資産減価償却率"/>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2" name="n_4aveValue【橋りょう・トンネル】&#10;有形固定資産減価償却率"/>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51724</xdr:rowOff>
    </xdr:from>
    <xdr:ext cx="405111" cy="259045"/>
    <xdr:sp macro="" textlink="">
      <xdr:nvSpPr>
        <xdr:cNvPr id="203" name="n_1mainValue【橋りょう・トンネル】&#10;有形固定資産減価償却率"/>
        <xdr:cNvSpPr txBox="1"/>
      </xdr:nvSpPr>
      <xdr:spPr>
        <a:xfrm>
          <a:off x="35820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4" name="n_2mainValue【橋りょう・トンネル】&#10;有形固定資産減価償却率"/>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5" name="n_3mainValue【橋りょう・トンネル】&#10;有形固定資産減価償却率"/>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6911</xdr:rowOff>
    </xdr:from>
    <xdr:ext cx="405111" cy="259045"/>
    <xdr:sp macro="" textlink="">
      <xdr:nvSpPr>
        <xdr:cNvPr id="206" name="n_4mainValue【橋りょう・トンネル】&#10;有形固定資産減価償却率"/>
        <xdr:cNvSpPr txBox="1"/>
      </xdr:nvSpPr>
      <xdr:spPr>
        <a:xfrm>
          <a:off x="927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77474</xdr:rowOff>
    </xdr:from>
    <xdr:ext cx="599010" cy="259045"/>
    <xdr:sp macro="" textlink="">
      <xdr:nvSpPr>
        <xdr:cNvPr id="235" name="【橋りょう・トンネル】&#10;一人当たり有形固定資産（償却資産）額平均値テキスト"/>
        <xdr:cNvSpPr txBox="1"/>
      </xdr:nvSpPr>
      <xdr:spPr>
        <a:xfrm>
          <a:off x="10515600" y="10707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17190</xdr:rowOff>
    </xdr:from>
    <xdr:to>
      <xdr:col>55</xdr:col>
      <xdr:colOff>50800</xdr:colOff>
      <xdr:row>61</xdr:row>
      <xdr:rowOff>118790</xdr:rowOff>
    </xdr:to>
    <xdr:sp macro="" textlink="">
      <xdr:nvSpPr>
        <xdr:cNvPr id="246" name="楕円 245"/>
        <xdr:cNvSpPr/>
      </xdr:nvSpPr>
      <xdr:spPr>
        <a:xfrm>
          <a:off x="10426700" y="1047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40067</xdr:rowOff>
    </xdr:from>
    <xdr:ext cx="599010" cy="259045"/>
    <xdr:sp macro="" textlink="">
      <xdr:nvSpPr>
        <xdr:cNvPr id="247" name="【橋りょう・トンネル】&#10;一人当たり有形固定資産（償却資産）額該当値テキスト"/>
        <xdr:cNvSpPr txBox="1"/>
      </xdr:nvSpPr>
      <xdr:spPr>
        <a:xfrm>
          <a:off x="10515600" y="1032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26896</xdr:rowOff>
    </xdr:from>
    <xdr:to>
      <xdr:col>50</xdr:col>
      <xdr:colOff>165100</xdr:colOff>
      <xdr:row>61</xdr:row>
      <xdr:rowOff>128496</xdr:rowOff>
    </xdr:to>
    <xdr:sp macro="" textlink="">
      <xdr:nvSpPr>
        <xdr:cNvPr id="248" name="楕円 247"/>
        <xdr:cNvSpPr/>
      </xdr:nvSpPr>
      <xdr:spPr>
        <a:xfrm>
          <a:off x="9588500" y="1048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67990</xdr:rowOff>
    </xdr:from>
    <xdr:to>
      <xdr:col>55</xdr:col>
      <xdr:colOff>0</xdr:colOff>
      <xdr:row>61</xdr:row>
      <xdr:rowOff>77696</xdr:rowOff>
    </xdr:to>
    <xdr:cxnSp macro="">
      <xdr:nvCxnSpPr>
        <xdr:cNvPr id="249" name="直線コネクタ 248"/>
        <xdr:cNvCxnSpPr/>
      </xdr:nvCxnSpPr>
      <xdr:spPr>
        <a:xfrm flipV="1">
          <a:off x="9639300" y="10526440"/>
          <a:ext cx="83820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35703</xdr:rowOff>
    </xdr:from>
    <xdr:to>
      <xdr:col>46</xdr:col>
      <xdr:colOff>38100</xdr:colOff>
      <xdr:row>61</xdr:row>
      <xdr:rowOff>137303</xdr:rowOff>
    </xdr:to>
    <xdr:sp macro="" textlink="">
      <xdr:nvSpPr>
        <xdr:cNvPr id="250" name="楕円 249"/>
        <xdr:cNvSpPr/>
      </xdr:nvSpPr>
      <xdr:spPr>
        <a:xfrm>
          <a:off x="8699500" y="1049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77696</xdr:rowOff>
    </xdr:from>
    <xdr:to>
      <xdr:col>50</xdr:col>
      <xdr:colOff>114300</xdr:colOff>
      <xdr:row>61</xdr:row>
      <xdr:rowOff>86503</xdr:rowOff>
    </xdr:to>
    <xdr:cxnSp macro="">
      <xdr:nvCxnSpPr>
        <xdr:cNvPr id="251" name="直線コネクタ 250"/>
        <xdr:cNvCxnSpPr/>
      </xdr:nvCxnSpPr>
      <xdr:spPr>
        <a:xfrm flipV="1">
          <a:off x="8750300" y="10536146"/>
          <a:ext cx="889000" cy="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44038</xdr:rowOff>
    </xdr:from>
    <xdr:to>
      <xdr:col>41</xdr:col>
      <xdr:colOff>101600</xdr:colOff>
      <xdr:row>61</xdr:row>
      <xdr:rowOff>145638</xdr:rowOff>
    </xdr:to>
    <xdr:sp macro="" textlink="">
      <xdr:nvSpPr>
        <xdr:cNvPr id="252" name="楕円 251"/>
        <xdr:cNvSpPr/>
      </xdr:nvSpPr>
      <xdr:spPr>
        <a:xfrm>
          <a:off x="7810500" y="1050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86503</xdr:rowOff>
    </xdr:from>
    <xdr:to>
      <xdr:col>45</xdr:col>
      <xdr:colOff>177800</xdr:colOff>
      <xdr:row>61</xdr:row>
      <xdr:rowOff>94838</xdr:rowOff>
    </xdr:to>
    <xdr:cxnSp macro="">
      <xdr:nvCxnSpPr>
        <xdr:cNvPr id="253" name="直線コネクタ 252"/>
        <xdr:cNvCxnSpPr/>
      </xdr:nvCxnSpPr>
      <xdr:spPr>
        <a:xfrm flipV="1">
          <a:off x="7861300" y="10544953"/>
          <a:ext cx="8890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50985</xdr:rowOff>
    </xdr:from>
    <xdr:to>
      <xdr:col>36</xdr:col>
      <xdr:colOff>165100</xdr:colOff>
      <xdr:row>61</xdr:row>
      <xdr:rowOff>152585</xdr:rowOff>
    </xdr:to>
    <xdr:sp macro="" textlink="">
      <xdr:nvSpPr>
        <xdr:cNvPr id="254" name="楕円 253"/>
        <xdr:cNvSpPr/>
      </xdr:nvSpPr>
      <xdr:spPr>
        <a:xfrm>
          <a:off x="6921500" y="1050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94838</xdr:rowOff>
    </xdr:from>
    <xdr:to>
      <xdr:col>41</xdr:col>
      <xdr:colOff>50800</xdr:colOff>
      <xdr:row>61</xdr:row>
      <xdr:rowOff>101785</xdr:rowOff>
    </xdr:to>
    <xdr:cxnSp macro="">
      <xdr:nvCxnSpPr>
        <xdr:cNvPr id="255" name="直線コネクタ 254"/>
        <xdr:cNvCxnSpPr/>
      </xdr:nvCxnSpPr>
      <xdr:spPr>
        <a:xfrm flipV="1">
          <a:off x="6972300" y="10553288"/>
          <a:ext cx="8890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17359</xdr:rowOff>
    </xdr:from>
    <xdr:ext cx="599010" cy="259045"/>
    <xdr:sp macro="" textlink="">
      <xdr:nvSpPr>
        <xdr:cNvPr id="256" name="n_1aveValue【橋りょう・トンネル】&#10;一人当たり有形固定資産（償却資産）額"/>
        <xdr:cNvSpPr txBox="1"/>
      </xdr:nvSpPr>
      <xdr:spPr>
        <a:xfrm>
          <a:off x="9327095" y="108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33121</xdr:rowOff>
    </xdr:from>
    <xdr:ext cx="599010" cy="259045"/>
    <xdr:sp macro="" textlink="">
      <xdr:nvSpPr>
        <xdr:cNvPr id="257" name="n_2aveValue【橋りょう・トンネル】&#10;一人当たり有形固定資産（償却資産）額"/>
        <xdr:cNvSpPr txBox="1"/>
      </xdr:nvSpPr>
      <xdr:spPr>
        <a:xfrm>
          <a:off x="84507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34289</xdr:rowOff>
    </xdr:from>
    <xdr:ext cx="599010" cy="259045"/>
    <xdr:sp macro="" textlink="">
      <xdr:nvSpPr>
        <xdr:cNvPr id="258" name="n_3aveValue【橋りょう・トンネル】&#10;一人当たり有形固定資産（償却資産）額"/>
        <xdr:cNvSpPr txBox="1"/>
      </xdr:nvSpPr>
      <xdr:spPr>
        <a:xfrm>
          <a:off x="7561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35948</xdr:rowOff>
    </xdr:from>
    <xdr:ext cx="599010" cy="259045"/>
    <xdr:sp macro="" textlink="">
      <xdr:nvSpPr>
        <xdr:cNvPr id="259" name="n_4aveValue【橋りょう・トンネル】&#10;一人当たり有形固定資産（償却資産）額"/>
        <xdr:cNvSpPr txBox="1"/>
      </xdr:nvSpPr>
      <xdr:spPr>
        <a:xfrm>
          <a:off x="6672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145023</xdr:rowOff>
    </xdr:from>
    <xdr:ext cx="599010" cy="259045"/>
    <xdr:sp macro="" textlink="">
      <xdr:nvSpPr>
        <xdr:cNvPr id="260" name="n_1mainValue【橋りょう・トンネル】&#10;一人当たり有形固定資産（償却資産）額"/>
        <xdr:cNvSpPr txBox="1"/>
      </xdr:nvSpPr>
      <xdr:spPr>
        <a:xfrm>
          <a:off x="9327095" y="1026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153830</xdr:rowOff>
    </xdr:from>
    <xdr:ext cx="599010" cy="259045"/>
    <xdr:sp macro="" textlink="">
      <xdr:nvSpPr>
        <xdr:cNvPr id="261" name="n_2mainValue【橋りょう・トンネル】&#10;一人当たり有形固定資産（償却資産）額"/>
        <xdr:cNvSpPr txBox="1"/>
      </xdr:nvSpPr>
      <xdr:spPr>
        <a:xfrm>
          <a:off x="8450795" y="1026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162165</xdr:rowOff>
    </xdr:from>
    <xdr:ext cx="599010" cy="259045"/>
    <xdr:sp macro="" textlink="">
      <xdr:nvSpPr>
        <xdr:cNvPr id="262" name="n_3mainValue【橋りょう・トンネル】&#10;一人当たり有形固定資産（償却資産）額"/>
        <xdr:cNvSpPr txBox="1"/>
      </xdr:nvSpPr>
      <xdr:spPr>
        <a:xfrm>
          <a:off x="7561795" y="1027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169112</xdr:rowOff>
    </xdr:from>
    <xdr:ext cx="599010" cy="259045"/>
    <xdr:sp macro="" textlink="">
      <xdr:nvSpPr>
        <xdr:cNvPr id="263" name="n_4mainValue【橋りょう・トンネル】&#10;一人当たり有形固定資産（償却資産）額"/>
        <xdr:cNvSpPr txBox="1"/>
      </xdr:nvSpPr>
      <xdr:spPr>
        <a:xfrm>
          <a:off x="6672795" y="1028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60469</xdr:rowOff>
    </xdr:from>
    <xdr:ext cx="405111" cy="259045"/>
    <xdr:sp macro="" textlink="">
      <xdr:nvSpPr>
        <xdr:cNvPr id="291" name="【公営住宅】&#10;有形固定資産減価償却率平均値テキスト"/>
        <xdr:cNvSpPr txBox="1"/>
      </xdr:nvSpPr>
      <xdr:spPr>
        <a:xfrm>
          <a:off x="46736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4" name="フローチャート: 判断 293"/>
        <xdr:cNvSpPr/>
      </xdr:nvSpPr>
      <xdr:spPr>
        <a:xfrm>
          <a:off x="2857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5" name="フローチャート: 判断 294"/>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6" name="フローチャート: 判断 295"/>
        <xdr:cNvSpPr/>
      </xdr:nvSpPr>
      <xdr:spPr>
        <a:xfrm>
          <a:off x="1079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117602</xdr:rowOff>
    </xdr:from>
    <xdr:to>
      <xdr:col>24</xdr:col>
      <xdr:colOff>114300</xdr:colOff>
      <xdr:row>85</xdr:row>
      <xdr:rowOff>47752</xdr:rowOff>
    </xdr:to>
    <xdr:sp macro="" textlink="">
      <xdr:nvSpPr>
        <xdr:cNvPr id="302" name="楕円 301"/>
        <xdr:cNvSpPr/>
      </xdr:nvSpPr>
      <xdr:spPr>
        <a:xfrm>
          <a:off x="45847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96029</xdr:rowOff>
    </xdr:from>
    <xdr:ext cx="405111" cy="259045"/>
    <xdr:sp macro="" textlink="">
      <xdr:nvSpPr>
        <xdr:cNvPr id="303" name="【公営住宅】&#10;有形固定資産減価償却率該当値テキスト"/>
        <xdr:cNvSpPr txBox="1"/>
      </xdr:nvSpPr>
      <xdr:spPr>
        <a:xfrm>
          <a:off x="4673600" y="1449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67311</xdr:rowOff>
    </xdr:from>
    <xdr:to>
      <xdr:col>20</xdr:col>
      <xdr:colOff>38100</xdr:colOff>
      <xdr:row>84</xdr:row>
      <xdr:rowOff>168911</xdr:rowOff>
    </xdr:to>
    <xdr:sp macro="" textlink="">
      <xdr:nvSpPr>
        <xdr:cNvPr id="304" name="楕円 303"/>
        <xdr:cNvSpPr/>
      </xdr:nvSpPr>
      <xdr:spPr>
        <a:xfrm>
          <a:off x="3746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118111</xdr:rowOff>
    </xdr:from>
    <xdr:to>
      <xdr:col>24</xdr:col>
      <xdr:colOff>63500</xdr:colOff>
      <xdr:row>84</xdr:row>
      <xdr:rowOff>168402</xdr:rowOff>
    </xdr:to>
    <xdr:cxnSp macro="">
      <xdr:nvCxnSpPr>
        <xdr:cNvPr id="305" name="直線コネクタ 304"/>
        <xdr:cNvCxnSpPr/>
      </xdr:nvCxnSpPr>
      <xdr:spPr>
        <a:xfrm>
          <a:off x="3797300" y="14519911"/>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21589</xdr:rowOff>
    </xdr:from>
    <xdr:to>
      <xdr:col>15</xdr:col>
      <xdr:colOff>101600</xdr:colOff>
      <xdr:row>84</xdr:row>
      <xdr:rowOff>123189</xdr:rowOff>
    </xdr:to>
    <xdr:sp macro="" textlink="">
      <xdr:nvSpPr>
        <xdr:cNvPr id="306" name="楕円 305"/>
        <xdr:cNvSpPr/>
      </xdr:nvSpPr>
      <xdr:spPr>
        <a:xfrm>
          <a:off x="2857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72389</xdr:rowOff>
    </xdr:from>
    <xdr:to>
      <xdr:col>19</xdr:col>
      <xdr:colOff>177800</xdr:colOff>
      <xdr:row>84</xdr:row>
      <xdr:rowOff>118111</xdr:rowOff>
    </xdr:to>
    <xdr:cxnSp macro="">
      <xdr:nvCxnSpPr>
        <xdr:cNvPr id="307" name="直線コネクタ 306"/>
        <xdr:cNvCxnSpPr/>
      </xdr:nvCxnSpPr>
      <xdr:spPr>
        <a:xfrm>
          <a:off x="2908300" y="144741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149606</xdr:rowOff>
    </xdr:from>
    <xdr:to>
      <xdr:col>10</xdr:col>
      <xdr:colOff>165100</xdr:colOff>
      <xdr:row>84</xdr:row>
      <xdr:rowOff>79756</xdr:rowOff>
    </xdr:to>
    <xdr:sp macro="" textlink="">
      <xdr:nvSpPr>
        <xdr:cNvPr id="308" name="楕円 307"/>
        <xdr:cNvSpPr/>
      </xdr:nvSpPr>
      <xdr:spPr>
        <a:xfrm>
          <a:off x="1968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28956</xdr:rowOff>
    </xdr:from>
    <xdr:to>
      <xdr:col>15</xdr:col>
      <xdr:colOff>50800</xdr:colOff>
      <xdr:row>84</xdr:row>
      <xdr:rowOff>72389</xdr:rowOff>
    </xdr:to>
    <xdr:cxnSp macro="">
      <xdr:nvCxnSpPr>
        <xdr:cNvPr id="309" name="直線コネクタ 308"/>
        <xdr:cNvCxnSpPr/>
      </xdr:nvCxnSpPr>
      <xdr:spPr>
        <a:xfrm>
          <a:off x="2019300" y="14430756"/>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101600</xdr:rowOff>
    </xdr:from>
    <xdr:to>
      <xdr:col>6</xdr:col>
      <xdr:colOff>38100</xdr:colOff>
      <xdr:row>84</xdr:row>
      <xdr:rowOff>31750</xdr:rowOff>
    </xdr:to>
    <xdr:sp macro="" textlink="">
      <xdr:nvSpPr>
        <xdr:cNvPr id="310" name="楕円 309"/>
        <xdr:cNvSpPr/>
      </xdr:nvSpPr>
      <xdr:spPr>
        <a:xfrm>
          <a:off x="1079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152400</xdr:rowOff>
    </xdr:from>
    <xdr:to>
      <xdr:col>10</xdr:col>
      <xdr:colOff>114300</xdr:colOff>
      <xdr:row>84</xdr:row>
      <xdr:rowOff>28956</xdr:rowOff>
    </xdr:to>
    <xdr:cxnSp macro="">
      <xdr:nvCxnSpPr>
        <xdr:cNvPr id="311" name="直線コネクタ 310"/>
        <xdr:cNvCxnSpPr/>
      </xdr:nvCxnSpPr>
      <xdr:spPr>
        <a:xfrm>
          <a:off x="1130300" y="143827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137431</xdr:rowOff>
    </xdr:from>
    <xdr:ext cx="405111" cy="259045"/>
    <xdr:sp macro="" textlink="">
      <xdr:nvSpPr>
        <xdr:cNvPr id="312" name="n_1aveValue【公営住宅】&#10;有形固定資産減価償却率"/>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100855</xdr:rowOff>
    </xdr:from>
    <xdr:ext cx="405111" cy="259045"/>
    <xdr:sp macro="" textlink="">
      <xdr:nvSpPr>
        <xdr:cNvPr id="313" name="n_2aveValue【公営住宅】&#10;有形固定資産減価償却率"/>
        <xdr:cNvSpPr txBox="1"/>
      </xdr:nvSpPr>
      <xdr:spPr>
        <a:xfrm>
          <a:off x="2705744" y="1381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4" name="n_3aveValue【公営住宅】&#10;有形固定資産減価償却率"/>
        <xdr:cNvSpPr txBox="1"/>
      </xdr:nvSpPr>
      <xdr:spPr>
        <a:xfrm>
          <a:off x="1816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20845</xdr:rowOff>
    </xdr:from>
    <xdr:ext cx="405111" cy="259045"/>
    <xdr:sp macro="" textlink="">
      <xdr:nvSpPr>
        <xdr:cNvPr id="315" name="n_4aveValue【公営住宅】&#10;有形固定資産減価償却率"/>
        <xdr:cNvSpPr txBox="1"/>
      </xdr:nvSpPr>
      <xdr:spPr>
        <a:xfrm>
          <a:off x="927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160038</xdr:rowOff>
    </xdr:from>
    <xdr:ext cx="405111" cy="259045"/>
    <xdr:sp macro="" textlink="">
      <xdr:nvSpPr>
        <xdr:cNvPr id="316" name="n_1mainValue【公営住宅】&#10;有形固定資産減価償却率"/>
        <xdr:cNvSpPr txBox="1"/>
      </xdr:nvSpPr>
      <xdr:spPr>
        <a:xfrm>
          <a:off x="35820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114316</xdr:rowOff>
    </xdr:from>
    <xdr:ext cx="405111" cy="259045"/>
    <xdr:sp macro="" textlink="">
      <xdr:nvSpPr>
        <xdr:cNvPr id="317" name="n_2mainValue【公営住宅】&#10;有形固定資産減価償却率"/>
        <xdr:cNvSpPr txBox="1"/>
      </xdr:nvSpPr>
      <xdr:spPr>
        <a:xfrm>
          <a:off x="2705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70883</xdr:rowOff>
    </xdr:from>
    <xdr:ext cx="405111" cy="259045"/>
    <xdr:sp macro="" textlink="">
      <xdr:nvSpPr>
        <xdr:cNvPr id="318" name="n_3mainValue【公営住宅】&#10;有形固定資産減価償却率"/>
        <xdr:cNvSpPr txBox="1"/>
      </xdr:nvSpPr>
      <xdr:spPr>
        <a:xfrm>
          <a:off x="1816744" y="1447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22877</xdr:rowOff>
    </xdr:from>
    <xdr:ext cx="405111" cy="259045"/>
    <xdr:sp macro="" textlink="">
      <xdr:nvSpPr>
        <xdr:cNvPr id="319" name="n_4mainValue【公営住宅】&#10;有形固定資産減価償却率"/>
        <xdr:cNvSpPr txBox="1"/>
      </xdr:nvSpPr>
      <xdr:spPr>
        <a:xfrm>
          <a:off x="927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158514</xdr:rowOff>
    </xdr:from>
    <xdr:ext cx="469744" cy="259045"/>
    <xdr:sp macro="" textlink="">
      <xdr:nvSpPr>
        <xdr:cNvPr id="348" name="【公営住宅】&#10;一人当たり面積平均値テキスト"/>
        <xdr:cNvSpPr txBox="1"/>
      </xdr:nvSpPr>
      <xdr:spPr>
        <a:xfrm>
          <a:off x="10515600" y="1438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フローチャート: 判断 350"/>
        <xdr:cNvSpPr/>
      </xdr:nvSpPr>
      <xdr:spPr>
        <a:xfrm>
          <a:off x="8699500" y="144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2" name="フローチャート: 判断 351"/>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3" name="フローチャート: 判断 352"/>
        <xdr:cNvSpPr/>
      </xdr:nvSpPr>
      <xdr:spPr>
        <a:xfrm>
          <a:off x="6921500" y="1440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66548</xdr:rowOff>
    </xdr:from>
    <xdr:to>
      <xdr:col>55</xdr:col>
      <xdr:colOff>50800</xdr:colOff>
      <xdr:row>83</xdr:row>
      <xdr:rowOff>168148</xdr:rowOff>
    </xdr:to>
    <xdr:sp macro="" textlink="">
      <xdr:nvSpPr>
        <xdr:cNvPr id="359" name="楕円 358"/>
        <xdr:cNvSpPr/>
      </xdr:nvSpPr>
      <xdr:spPr>
        <a:xfrm>
          <a:off x="10426700" y="1429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89425</xdr:rowOff>
    </xdr:from>
    <xdr:ext cx="469744" cy="259045"/>
    <xdr:sp macro="" textlink="">
      <xdr:nvSpPr>
        <xdr:cNvPr id="360" name="【公営住宅】&#10;一人当たり面積該当値テキスト"/>
        <xdr:cNvSpPr txBox="1"/>
      </xdr:nvSpPr>
      <xdr:spPr>
        <a:xfrm>
          <a:off x="10515600" y="1414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72644</xdr:rowOff>
    </xdr:from>
    <xdr:to>
      <xdr:col>50</xdr:col>
      <xdr:colOff>165100</xdr:colOff>
      <xdr:row>84</xdr:row>
      <xdr:rowOff>2794</xdr:rowOff>
    </xdr:to>
    <xdr:sp macro="" textlink="">
      <xdr:nvSpPr>
        <xdr:cNvPr id="361" name="楕円 360"/>
        <xdr:cNvSpPr/>
      </xdr:nvSpPr>
      <xdr:spPr>
        <a:xfrm>
          <a:off x="9588500" y="143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117348</xdr:rowOff>
    </xdr:from>
    <xdr:to>
      <xdr:col>55</xdr:col>
      <xdr:colOff>0</xdr:colOff>
      <xdr:row>83</xdr:row>
      <xdr:rowOff>123444</xdr:rowOff>
    </xdr:to>
    <xdr:cxnSp macro="">
      <xdr:nvCxnSpPr>
        <xdr:cNvPr id="362" name="直線コネクタ 361"/>
        <xdr:cNvCxnSpPr/>
      </xdr:nvCxnSpPr>
      <xdr:spPr>
        <a:xfrm flipV="1">
          <a:off x="9639300" y="1434769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78739</xdr:rowOff>
    </xdr:from>
    <xdr:to>
      <xdr:col>46</xdr:col>
      <xdr:colOff>38100</xdr:colOff>
      <xdr:row>84</xdr:row>
      <xdr:rowOff>8889</xdr:rowOff>
    </xdr:to>
    <xdr:sp macro="" textlink="">
      <xdr:nvSpPr>
        <xdr:cNvPr id="363" name="楕円 362"/>
        <xdr:cNvSpPr/>
      </xdr:nvSpPr>
      <xdr:spPr>
        <a:xfrm>
          <a:off x="8699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123444</xdr:rowOff>
    </xdr:from>
    <xdr:to>
      <xdr:col>50</xdr:col>
      <xdr:colOff>114300</xdr:colOff>
      <xdr:row>83</xdr:row>
      <xdr:rowOff>129539</xdr:rowOff>
    </xdr:to>
    <xdr:cxnSp macro="">
      <xdr:nvCxnSpPr>
        <xdr:cNvPr id="364" name="直線コネクタ 363"/>
        <xdr:cNvCxnSpPr/>
      </xdr:nvCxnSpPr>
      <xdr:spPr>
        <a:xfrm flipV="1">
          <a:off x="8750300" y="14353794"/>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84837</xdr:rowOff>
    </xdr:from>
    <xdr:to>
      <xdr:col>41</xdr:col>
      <xdr:colOff>101600</xdr:colOff>
      <xdr:row>84</xdr:row>
      <xdr:rowOff>14987</xdr:rowOff>
    </xdr:to>
    <xdr:sp macro="" textlink="">
      <xdr:nvSpPr>
        <xdr:cNvPr id="365" name="楕円 364"/>
        <xdr:cNvSpPr/>
      </xdr:nvSpPr>
      <xdr:spPr>
        <a:xfrm>
          <a:off x="7810500" y="143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129539</xdr:rowOff>
    </xdr:from>
    <xdr:to>
      <xdr:col>45</xdr:col>
      <xdr:colOff>177800</xdr:colOff>
      <xdr:row>83</xdr:row>
      <xdr:rowOff>135637</xdr:rowOff>
    </xdr:to>
    <xdr:cxnSp macro="">
      <xdr:nvCxnSpPr>
        <xdr:cNvPr id="366" name="直線コネクタ 365"/>
        <xdr:cNvCxnSpPr/>
      </xdr:nvCxnSpPr>
      <xdr:spPr>
        <a:xfrm flipV="1">
          <a:off x="7861300" y="14359889"/>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81787</xdr:rowOff>
    </xdr:from>
    <xdr:to>
      <xdr:col>36</xdr:col>
      <xdr:colOff>165100</xdr:colOff>
      <xdr:row>84</xdr:row>
      <xdr:rowOff>11937</xdr:rowOff>
    </xdr:to>
    <xdr:sp macro="" textlink="">
      <xdr:nvSpPr>
        <xdr:cNvPr id="367" name="楕円 366"/>
        <xdr:cNvSpPr/>
      </xdr:nvSpPr>
      <xdr:spPr>
        <a:xfrm>
          <a:off x="6921500" y="1431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132587</xdr:rowOff>
    </xdr:from>
    <xdr:to>
      <xdr:col>41</xdr:col>
      <xdr:colOff>50800</xdr:colOff>
      <xdr:row>83</xdr:row>
      <xdr:rowOff>135637</xdr:rowOff>
    </xdr:to>
    <xdr:cxnSp macro="">
      <xdr:nvCxnSpPr>
        <xdr:cNvPr id="368" name="直線コネクタ 367"/>
        <xdr:cNvCxnSpPr/>
      </xdr:nvCxnSpPr>
      <xdr:spPr>
        <a:xfrm>
          <a:off x="6972300" y="14362937"/>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99077</xdr:rowOff>
    </xdr:from>
    <xdr:ext cx="469744" cy="259045"/>
    <xdr:sp macro="" textlink="">
      <xdr:nvSpPr>
        <xdr:cNvPr id="369" name="n_1aveValue【公営住宅】&#10;一人当たり面積"/>
        <xdr:cNvSpPr txBox="1"/>
      </xdr:nvSpPr>
      <xdr:spPr>
        <a:xfrm>
          <a:off x="93917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105935</xdr:rowOff>
    </xdr:from>
    <xdr:ext cx="469744" cy="259045"/>
    <xdr:sp macro="" textlink="">
      <xdr:nvSpPr>
        <xdr:cNvPr id="370" name="n_2aveValue【公営住宅】&#10;一人当たり面積"/>
        <xdr:cNvSpPr txBox="1"/>
      </xdr:nvSpPr>
      <xdr:spPr>
        <a:xfrm>
          <a:off x="8515427" y="1450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93742</xdr:rowOff>
    </xdr:from>
    <xdr:ext cx="469744" cy="259045"/>
    <xdr:sp macro="" textlink="">
      <xdr:nvSpPr>
        <xdr:cNvPr id="371" name="n_3aveValue【公営住宅】&#10;一人当たり面積"/>
        <xdr:cNvSpPr txBox="1"/>
      </xdr:nvSpPr>
      <xdr:spPr>
        <a:xfrm>
          <a:off x="7626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97553</xdr:rowOff>
    </xdr:from>
    <xdr:ext cx="469744" cy="259045"/>
    <xdr:sp macro="" textlink="">
      <xdr:nvSpPr>
        <xdr:cNvPr id="372" name="n_4aveValue【公営住宅】&#10;一人当たり面積"/>
        <xdr:cNvSpPr txBox="1"/>
      </xdr:nvSpPr>
      <xdr:spPr>
        <a:xfrm>
          <a:off x="6737427" y="1449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19321</xdr:rowOff>
    </xdr:from>
    <xdr:ext cx="469744" cy="259045"/>
    <xdr:sp macro="" textlink="">
      <xdr:nvSpPr>
        <xdr:cNvPr id="373" name="n_1mainValue【公営住宅】&#10;一人当たり面積"/>
        <xdr:cNvSpPr txBox="1"/>
      </xdr:nvSpPr>
      <xdr:spPr>
        <a:xfrm>
          <a:off x="93917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25416</xdr:rowOff>
    </xdr:from>
    <xdr:ext cx="469744" cy="259045"/>
    <xdr:sp macro="" textlink="">
      <xdr:nvSpPr>
        <xdr:cNvPr id="374" name="n_2mainValue【公営住宅】&#10;一人当たり面積"/>
        <xdr:cNvSpPr txBox="1"/>
      </xdr:nvSpPr>
      <xdr:spPr>
        <a:xfrm>
          <a:off x="85154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31514</xdr:rowOff>
    </xdr:from>
    <xdr:ext cx="469744" cy="259045"/>
    <xdr:sp macro="" textlink="">
      <xdr:nvSpPr>
        <xdr:cNvPr id="375" name="n_3mainValue【公営住宅】&#10;一人当たり面積"/>
        <xdr:cNvSpPr txBox="1"/>
      </xdr:nvSpPr>
      <xdr:spPr>
        <a:xfrm>
          <a:off x="7626427" y="1409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28464</xdr:rowOff>
    </xdr:from>
    <xdr:ext cx="469744" cy="259045"/>
    <xdr:sp macro="" textlink="">
      <xdr:nvSpPr>
        <xdr:cNvPr id="376" name="n_4mainValue【公営住宅】&#10;一人当たり面積"/>
        <xdr:cNvSpPr txBox="1"/>
      </xdr:nvSpPr>
      <xdr:spPr>
        <a:xfrm>
          <a:off x="6737427" y="1408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417" name="直線コネクタ 416"/>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8" name="【認定こども園・幼稚園・保育所】&#10;有形固定資産減価償却率最小値テキスト"/>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9" name="直線コネクタ 418"/>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0" name="【認定こども園・幼稚園・保育所】&#10;有形固定資産減価償却率最大値テキスト"/>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1" name="直線コネクタ 420"/>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422" name="【認定こども園・幼稚園・保育所】&#10;有形固定資産減価償却率平均値テキスト"/>
        <xdr:cNvSpPr txBox="1"/>
      </xdr:nvSpPr>
      <xdr:spPr>
        <a:xfrm>
          <a:off x="16357600" y="633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3" name="フローチャート: 判断 422"/>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424" name="フローチャート: 判断 423"/>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5" name="フローチャート: 判断 424"/>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26" name="フローチャート: 判断 425"/>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7" name="フローチャート: 判断 426"/>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154940</xdr:rowOff>
    </xdr:from>
    <xdr:to>
      <xdr:col>85</xdr:col>
      <xdr:colOff>177800</xdr:colOff>
      <xdr:row>39</xdr:row>
      <xdr:rowOff>85090</xdr:rowOff>
    </xdr:to>
    <xdr:sp macro="" textlink="">
      <xdr:nvSpPr>
        <xdr:cNvPr id="433" name="楕円 432"/>
        <xdr:cNvSpPr/>
      </xdr:nvSpPr>
      <xdr:spPr>
        <a:xfrm>
          <a:off x="16268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133367</xdr:rowOff>
    </xdr:from>
    <xdr:ext cx="405111" cy="259045"/>
    <xdr:sp macro="" textlink="">
      <xdr:nvSpPr>
        <xdr:cNvPr id="434" name="【認定こども園・幼稚園・保育所】&#10;有形固定資産減価償却率該当値テキスト"/>
        <xdr:cNvSpPr txBox="1"/>
      </xdr:nvSpPr>
      <xdr:spPr>
        <a:xfrm>
          <a:off x="16357600"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111125</xdr:rowOff>
    </xdr:from>
    <xdr:to>
      <xdr:col>81</xdr:col>
      <xdr:colOff>101600</xdr:colOff>
      <xdr:row>39</xdr:row>
      <xdr:rowOff>41275</xdr:rowOff>
    </xdr:to>
    <xdr:sp macro="" textlink="">
      <xdr:nvSpPr>
        <xdr:cNvPr id="435" name="楕円 434"/>
        <xdr:cNvSpPr/>
      </xdr:nvSpPr>
      <xdr:spPr>
        <a:xfrm>
          <a:off x="15430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161925</xdr:rowOff>
    </xdr:from>
    <xdr:to>
      <xdr:col>85</xdr:col>
      <xdr:colOff>127000</xdr:colOff>
      <xdr:row>39</xdr:row>
      <xdr:rowOff>34290</xdr:rowOff>
    </xdr:to>
    <xdr:cxnSp macro="">
      <xdr:nvCxnSpPr>
        <xdr:cNvPr id="436" name="直線コネクタ 435"/>
        <xdr:cNvCxnSpPr/>
      </xdr:nvCxnSpPr>
      <xdr:spPr>
        <a:xfrm>
          <a:off x="15481300" y="667702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90170</xdr:rowOff>
    </xdr:from>
    <xdr:to>
      <xdr:col>76</xdr:col>
      <xdr:colOff>165100</xdr:colOff>
      <xdr:row>39</xdr:row>
      <xdr:rowOff>20320</xdr:rowOff>
    </xdr:to>
    <xdr:sp macro="" textlink="">
      <xdr:nvSpPr>
        <xdr:cNvPr id="437" name="楕円 436"/>
        <xdr:cNvSpPr/>
      </xdr:nvSpPr>
      <xdr:spPr>
        <a:xfrm>
          <a:off x="14541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140970</xdr:rowOff>
    </xdr:from>
    <xdr:to>
      <xdr:col>81</xdr:col>
      <xdr:colOff>50800</xdr:colOff>
      <xdr:row>38</xdr:row>
      <xdr:rowOff>161925</xdr:rowOff>
    </xdr:to>
    <xdr:cxnSp macro="">
      <xdr:nvCxnSpPr>
        <xdr:cNvPr id="438" name="直線コネクタ 437"/>
        <xdr:cNvCxnSpPr/>
      </xdr:nvCxnSpPr>
      <xdr:spPr>
        <a:xfrm>
          <a:off x="14592300" y="66560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55880</xdr:rowOff>
    </xdr:from>
    <xdr:to>
      <xdr:col>72</xdr:col>
      <xdr:colOff>38100</xdr:colOff>
      <xdr:row>38</xdr:row>
      <xdr:rowOff>157480</xdr:rowOff>
    </xdr:to>
    <xdr:sp macro="" textlink="">
      <xdr:nvSpPr>
        <xdr:cNvPr id="439" name="楕円 438"/>
        <xdr:cNvSpPr/>
      </xdr:nvSpPr>
      <xdr:spPr>
        <a:xfrm>
          <a:off x="13652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106680</xdr:rowOff>
    </xdr:from>
    <xdr:to>
      <xdr:col>76</xdr:col>
      <xdr:colOff>114300</xdr:colOff>
      <xdr:row>38</xdr:row>
      <xdr:rowOff>140970</xdr:rowOff>
    </xdr:to>
    <xdr:cxnSp macro="">
      <xdr:nvCxnSpPr>
        <xdr:cNvPr id="440" name="直線コネクタ 439"/>
        <xdr:cNvCxnSpPr/>
      </xdr:nvCxnSpPr>
      <xdr:spPr>
        <a:xfrm>
          <a:off x="13703300" y="66217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67310</xdr:rowOff>
    </xdr:from>
    <xdr:to>
      <xdr:col>67</xdr:col>
      <xdr:colOff>101600</xdr:colOff>
      <xdr:row>39</xdr:row>
      <xdr:rowOff>168910</xdr:rowOff>
    </xdr:to>
    <xdr:sp macro="" textlink="">
      <xdr:nvSpPr>
        <xdr:cNvPr id="441" name="楕円 440"/>
        <xdr:cNvSpPr/>
      </xdr:nvSpPr>
      <xdr:spPr>
        <a:xfrm>
          <a:off x="12763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106680</xdr:rowOff>
    </xdr:from>
    <xdr:to>
      <xdr:col>71</xdr:col>
      <xdr:colOff>177800</xdr:colOff>
      <xdr:row>39</xdr:row>
      <xdr:rowOff>118110</xdr:rowOff>
    </xdr:to>
    <xdr:cxnSp macro="">
      <xdr:nvCxnSpPr>
        <xdr:cNvPr id="442" name="直線コネクタ 441"/>
        <xdr:cNvCxnSpPr/>
      </xdr:nvCxnSpPr>
      <xdr:spPr>
        <a:xfrm flipV="1">
          <a:off x="12814300" y="66217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443" name="n_1aveValue【認定こども園・幼稚園・保育所】&#10;有形固定資産減価償却率"/>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444" name="n_2aveValue【認定こども園・幼稚園・保育所】&#10;有形固定資産減価償却率"/>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445" name="n_3aveValue【認定こども園・幼稚園・保育所】&#10;有形固定資産減価償却率"/>
        <xdr:cNvSpPr txBox="1"/>
      </xdr:nvSpPr>
      <xdr:spPr>
        <a:xfrm>
          <a:off x="13500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46" name="n_4aveValue【認定こども園・幼稚園・保育所】&#10;有形固定資産減価償却率"/>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32402</xdr:rowOff>
    </xdr:from>
    <xdr:ext cx="405111" cy="259045"/>
    <xdr:sp macro="" textlink="">
      <xdr:nvSpPr>
        <xdr:cNvPr id="447" name="n_1mainValue【認定こども園・幼稚園・保育所】&#10;有形固定資産減価償却率"/>
        <xdr:cNvSpPr txBox="1"/>
      </xdr:nvSpPr>
      <xdr:spPr>
        <a:xfrm>
          <a:off x="152660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11447</xdr:rowOff>
    </xdr:from>
    <xdr:ext cx="405111" cy="259045"/>
    <xdr:sp macro="" textlink="">
      <xdr:nvSpPr>
        <xdr:cNvPr id="448" name="n_2mainValue【認定こども園・幼稚園・保育所】&#10;有形固定資産減価償却率"/>
        <xdr:cNvSpPr txBox="1"/>
      </xdr:nvSpPr>
      <xdr:spPr>
        <a:xfrm>
          <a:off x="143897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148607</xdr:rowOff>
    </xdr:from>
    <xdr:ext cx="405111" cy="259045"/>
    <xdr:sp macro="" textlink="">
      <xdr:nvSpPr>
        <xdr:cNvPr id="449" name="n_3mainValue【認定こども園・幼稚園・保育所】&#10;有形固定資産減価償却率"/>
        <xdr:cNvSpPr txBox="1"/>
      </xdr:nvSpPr>
      <xdr:spPr>
        <a:xfrm>
          <a:off x="13500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160037</xdr:rowOff>
    </xdr:from>
    <xdr:ext cx="405111" cy="259045"/>
    <xdr:sp macro="" textlink="">
      <xdr:nvSpPr>
        <xdr:cNvPr id="450" name="n_4mainValue【認定こども園・幼稚園・保育所】&#10;有形固定資産減価償却率"/>
        <xdr:cNvSpPr txBox="1"/>
      </xdr:nvSpPr>
      <xdr:spPr>
        <a:xfrm>
          <a:off x="126117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474" name="直線コネクタ 473"/>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477" name="【認定こども園・幼稚園・保育所】&#10;一人当たり面積最大値テキスト"/>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478" name="直線コネクタ 477"/>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83837</xdr:rowOff>
    </xdr:from>
    <xdr:ext cx="469744" cy="259045"/>
    <xdr:sp macro="" textlink="">
      <xdr:nvSpPr>
        <xdr:cNvPr id="479" name="【認定こども園・幼稚園・保育所】&#10;一人当たり面積平均値テキスト"/>
        <xdr:cNvSpPr txBox="1"/>
      </xdr:nvSpPr>
      <xdr:spPr>
        <a:xfrm>
          <a:off x="22199600" y="6598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80" name="フローチャート: 判断 479"/>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1" name="フローチャート: 判断 480"/>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82" name="フローチャート: 判断 481"/>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83" name="フローチャート: 判断 482"/>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84" name="フローチャート: 判断 483"/>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135890</xdr:rowOff>
    </xdr:from>
    <xdr:to>
      <xdr:col>116</xdr:col>
      <xdr:colOff>114300</xdr:colOff>
      <xdr:row>35</xdr:row>
      <xdr:rowOff>66040</xdr:rowOff>
    </xdr:to>
    <xdr:sp macro="" textlink="">
      <xdr:nvSpPr>
        <xdr:cNvPr id="490" name="楕円 489"/>
        <xdr:cNvSpPr/>
      </xdr:nvSpPr>
      <xdr:spPr>
        <a:xfrm>
          <a:off x="221107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158767</xdr:rowOff>
    </xdr:from>
    <xdr:ext cx="469744" cy="259045"/>
    <xdr:sp macro="" textlink="">
      <xdr:nvSpPr>
        <xdr:cNvPr id="491" name="【認定こども園・幼稚園・保育所】&#10;一人当たり面積該当値テキスト"/>
        <xdr:cNvSpPr txBox="1"/>
      </xdr:nvSpPr>
      <xdr:spPr>
        <a:xfrm>
          <a:off x="22199600" y="581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151130</xdr:rowOff>
    </xdr:from>
    <xdr:to>
      <xdr:col>112</xdr:col>
      <xdr:colOff>38100</xdr:colOff>
      <xdr:row>35</xdr:row>
      <xdr:rowOff>81280</xdr:rowOff>
    </xdr:to>
    <xdr:sp macro="" textlink="">
      <xdr:nvSpPr>
        <xdr:cNvPr id="492" name="楕円 491"/>
        <xdr:cNvSpPr/>
      </xdr:nvSpPr>
      <xdr:spPr>
        <a:xfrm>
          <a:off x="21272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15240</xdr:rowOff>
    </xdr:from>
    <xdr:to>
      <xdr:col>116</xdr:col>
      <xdr:colOff>63500</xdr:colOff>
      <xdr:row>35</xdr:row>
      <xdr:rowOff>30480</xdr:rowOff>
    </xdr:to>
    <xdr:cxnSp macro="">
      <xdr:nvCxnSpPr>
        <xdr:cNvPr id="493" name="直線コネクタ 492"/>
        <xdr:cNvCxnSpPr/>
      </xdr:nvCxnSpPr>
      <xdr:spPr>
        <a:xfrm flipV="1">
          <a:off x="21323300" y="60159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116840</xdr:rowOff>
    </xdr:from>
    <xdr:to>
      <xdr:col>107</xdr:col>
      <xdr:colOff>101600</xdr:colOff>
      <xdr:row>35</xdr:row>
      <xdr:rowOff>46990</xdr:rowOff>
    </xdr:to>
    <xdr:sp macro="" textlink="">
      <xdr:nvSpPr>
        <xdr:cNvPr id="494" name="楕円 493"/>
        <xdr:cNvSpPr/>
      </xdr:nvSpPr>
      <xdr:spPr>
        <a:xfrm>
          <a:off x="20383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167640</xdr:rowOff>
    </xdr:from>
    <xdr:to>
      <xdr:col>111</xdr:col>
      <xdr:colOff>177800</xdr:colOff>
      <xdr:row>35</xdr:row>
      <xdr:rowOff>30480</xdr:rowOff>
    </xdr:to>
    <xdr:cxnSp macro="">
      <xdr:nvCxnSpPr>
        <xdr:cNvPr id="495" name="直線コネクタ 494"/>
        <xdr:cNvCxnSpPr/>
      </xdr:nvCxnSpPr>
      <xdr:spPr>
        <a:xfrm>
          <a:off x="20434300" y="59969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128270</xdr:rowOff>
    </xdr:from>
    <xdr:to>
      <xdr:col>102</xdr:col>
      <xdr:colOff>165100</xdr:colOff>
      <xdr:row>35</xdr:row>
      <xdr:rowOff>58420</xdr:rowOff>
    </xdr:to>
    <xdr:sp macro="" textlink="">
      <xdr:nvSpPr>
        <xdr:cNvPr id="496" name="楕円 495"/>
        <xdr:cNvSpPr/>
      </xdr:nvSpPr>
      <xdr:spPr>
        <a:xfrm>
          <a:off x="194945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167640</xdr:rowOff>
    </xdr:from>
    <xdr:to>
      <xdr:col>107</xdr:col>
      <xdr:colOff>50800</xdr:colOff>
      <xdr:row>35</xdr:row>
      <xdr:rowOff>7620</xdr:rowOff>
    </xdr:to>
    <xdr:cxnSp macro="">
      <xdr:nvCxnSpPr>
        <xdr:cNvPr id="497" name="直線コネクタ 496"/>
        <xdr:cNvCxnSpPr/>
      </xdr:nvCxnSpPr>
      <xdr:spPr>
        <a:xfrm flipV="1">
          <a:off x="19545300" y="59969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93980</xdr:rowOff>
    </xdr:from>
    <xdr:to>
      <xdr:col>98</xdr:col>
      <xdr:colOff>38100</xdr:colOff>
      <xdr:row>37</xdr:row>
      <xdr:rowOff>24130</xdr:rowOff>
    </xdr:to>
    <xdr:sp macro="" textlink="">
      <xdr:nvSpPr>
        <xdr:cNvPr id="498" name="楕円 497"/>
        <xdr:cNvSpPr/>
      </xdr:nvSpPr>
      <xdr:spPr>
        <a:xfrm>
          <a:off x="18605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7620</xdr:rowOff>
    </xdr:from>
    <xdr:to>
      <xdr:col>102</xdr:col>
      <xdr:colOff>114300</xdr:colOff>
      <xdr:row>36</xdr:row>
      <xdr:rowOff>144780</xdr:rowOff>
    </xdr:to>
    <xdr:cxnSp macro="">
      <xdr:nvCxnSpPr>
        <xdr:cNvPr id="499" name="直線コネクタ 498"/>
        <xdr:cNvCxnSpPr/>
      </xdr:nvCxnSpPr>
      <xdr:spPr>
        <a:xfrm flipV="1">
          <a:off x="18656300" y="6008370"/>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00" name="n_1aveValue【認定こども園・幼稚園・保育所】&#10;一人当たり面積"/>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501" name="n_2aveValue【認定こども園・幼稚園・保育所】&#10;一人当たり面積"/>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11447</xdr:rowOff>
    </xdr:from>
    <xdr:ext cx="469744" cy="259045"/>
    <xdr:sp macro="" textlink="">
      <xdr:nvSpPr>
        <xdr:cNvPr id="502" name="n_3aveValue【認定こども園・幼稚園・保育所】&#10;一人当たり面積"/>
        <xdr:cNvSpPr txBox="1"/>
      </xdr:nvSpPr>
      <xdr:spPr>
        <a:xfrm>
          <a:off x="19310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19067</xdr:rowOff>
    </xdr:from>
    <xdr:ext cx="469744" cy="259045"/>
    <xdr:sp macro="" textlink="">
      <xdr:nvSpPr>
        <xdr:cNvPr id="503" name="n_4aveValue【認定こども園・幼稚園・保育所】&#10;一人当たり面積"/>
        <xdr:cNvSpPr txBox="1"/>
      </xdr:nvSpPr>
      <xdr:spPr>
        <a:xfrm>
          <a:off x="184214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97807</xdr:rowOff>
    </xdr:from>
    <xdr:ext cx="469744" cy="259045"/>
    <xdr:sp macro="" textlink="">
      <xdr:nvSpPr>
        <xdr:cNvPr id="504" name="n_1mainValue【認定こども園・幼稚園・保育所】&#10;一人当たり面積"/>
        <xdr:cNvSpPr txBox="1"/>
      </xdr:nvSpPr>
      <xdr:spPr>
        <a:xfrm>
          <a:off x="21075727" y="57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63517</xdr:rowOff>
    </xdr:from>
    <xdr:ext cx="469744" cy="259045"/>
    <xdr:sp macro="" textlink="">
      <xdr:nvSpPr>
        <xdr:cNvPr id="505" name="n_2mainValue【認定こども園・幼稚園・保育所】&#10;一人当たり面積"/>
        <xdr:cNvSpPr txBox="1"/>
      </xdr:nvSpPr>
      <xdr:spPr>
        <a:xfrm>
          <a:off x="20199427" y="572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74947</xdr:rowOff>
    </xdr:from>
    <xdr:ext cx="469744" cy="259045"/>
    <xdr:sp macro="" textlink="">
      <xdr:nvSpPr>
        <xdr:cNvPr id="506" name="n_3mainValue【認定こども園・幼稚園・保育所】&#10;一人当たり面積"/>
        <xdr:cNvSpPr txBox="1"/>
      </xdr:nvSpPr>
      <xdr:spPr>
        <a:xfrm>
          <a:off x="19310427" y="57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40657</xdr:rowOff>
    </xdr:from>
    <xdr:ext cx="469744" cy="259045"/>
    <xdr:sp macro="" textlink="">
      <xdr:nvSpPr>
        <xdr:cNvPr id="507" name="n_4mainValue【認定こども園・幼稚園・保育所】&#10;一人当たり面積"/>
        <xdr:cNvSpPr txBox="1"/>
      </xdr:nvSpPr>
      <xdr:spPr>
        <a:xfrm>
          <a:off x="18421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530" name="直線コネクタ 529"/>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531" name="【学校施設】&#10;有形固定資産減価償却率最小値テキスト"/>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532" name="直線コネクタ 531"/>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3"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4" name="直線コネクタ 533"/>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26941</xdr:rowOff>
    </xdr:from>
    <xdr:ext cx="405111" cy="259045"/>
    <xdr:sp macro="" textlink="">
      <xdr:nvSpPr>
        <xdr:cNvPr id="535" name="【学校施設】&#10;有形固定資産減価償却率平均値テキスト"/>
        <xdr:cNvSpPr txBox="1"/>
      </xdr:nvSpPr>
      <xdr:spPr>
        <a:xfrm>
          <a:off x="16357600" y="10142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36" name="フローチャート: 判断 535"/>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537" name="フローチャート: 判断 536"/>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538" name="フローチャート: 判断 537"/>
        <xdr:cNvSpPr/>
      </xdr:nvSpPr>
      <xdr:spPr>
        <a:xfrm>
          <a:off x="14541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539" name="フローチャート: 判断 538"/>
        <xdr:cNvSpPr/>
      </xdr:nvSpPr>
      <xdr:spPr>
        <a:xfrm>
          <a:off x="13652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540" name="フローチャート: 判断 539"/>
        <xdr:cNvSpPr/>
      </xdr:nvSpPr>
      <xdr:spPr>
        <a:xfrm>
          <a:off x="12763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26924</xdr:rowOff>
    </xdr:from>
    <xdr:to>
      <xdr:col>85</xdr:col>
      <xdr:colOff>177800</xdr:colOff>
      <xdr:row>62</xdr:row>
      <xdr:rowOff>128524</xdr:rowOff>
    </xdr:to>
    <xdr:sp macro="" textlink="">
      <xdr:nvSpPr>
        <xdr:cNvPr id="546" name="楕円 545"/>
        <xdr:cNvSpPr/>
      </xdr:nvSpPr>
      <xdr:spPr>
        <a:xfrm>
          <a:off x="162687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5351</xdr:rowOff>
    </xdr:from>
    <xdr:ext cx="405111" cy="259045"/>
    <xdr:sp macro="" textlink="">
      <xdr:nvSpPr>
        <xdr:cNvPr id="547" name="【学校施設】&#10;有形固定資産減価償却率該当値テキスト"/>
        <xdr:cNvSpPr txBox="1"/>
      </xdr:nvSpPr>
      <xdr:spPr>
        <a:xfrm>
          <a:off x="16357600"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106934</xdr:rowOff>
    </xdr:from>
    <xdr:to>
      <xdr:col>81</xdr:col>
      <xdr:colOff>101600</xdr:colOff>
      <xdr:row>62</xdr:row>
      <xdr:rowOff>37084</xdr:rowOff>
    </xdr:to>
    <xdr:sp macro="" textlink="">
      <xdr:nvSpPr>
        <xdr:cNvPr id="548" name="楕円 547"/>
        <xdr:cNvSpPr/>
      </xdr:nvSpPr>
      <xdr:spPr>
        <a:xfrm>
          <a:off x="15430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157734</xdr:rowOff>
    </xdr:from>
    <xdr:to>
      <xdr:col>85</xdr:col>
      <xdr:colOff>127000</xdr:colOff>
      <xdr:row>62</xdr:row>
      <xdr:rowOff>77724</xdr:rowOff>
    </xdr:to>
    <xdr:cxnSp macro="">
      <xdr:nvCxnSpPr>
        <xdr:cNvPr id="549" name="直線コネクタ 548"/>
        <xdr:cNvCxnSpPr/>
      </xdr:nvCxnSpPr>
      <xdr:spPr>
        <a:xfrm>
          <a:off x="15481300" y="1061618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10922</xdr:rowOff>
    </xdr:from>
    <xdr:to>
      <xdr:col>76</xdr:col>
      <xdr:colOff>165100</xdr:colOff>
      <xdr:row>61</xdr:row>
      <xdr:rowOff>112522</xdr:rowOff>
    </xdr:to>
    <xdr:sp macro="" textlink="">
      <xdr:nvSpPr>
        <xdr:cNvPr id="550" name="楕円 549"/>
        <xdr:cNvSpPr/>
      </xdr:nvSpPr>
      <xdr:spPr>
        <a:xfrm>
          <a:off x="14541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61722</xdr:rowOff>
    </xdr:from>
    <xdr:to>
      <xdr:col>81</xdr:col>
      <xdr:colOff>50800</xdr:colOff>
      <xdr:row>61</xdr:row>
      <xdr:rowOff>157734</xdr:rowOff>
    </xdr:to>
    <xdr:cxnSp macro="">
      <xdr:nvCxnSpPr>
        <xdr:cNvPr id="551" name="直線コネクタ 550"/>
        <xdr:cNvCxnSpPr/>
      </xdr:nvCxnSpPr>
      <xdr:spPr>
        <a:xfrm>
          <a:off x="14592300" y="105201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127508</xdr:rowOff>
    </xdr:from>
    <xdr:to>
      <xdr:col>72</xdr:col>
      <xdr:colOff>38100</xdr:colOff>
      <xdr:row>61</xdr:row>
      <xdr:rowOff>57658</xdr:rowOff>
    </xdr:to>
    <xdr:sp macro="" textlink="">
      <xdr:nvSpPr>
        <xdr:cNvPr id="552" name="楕円 551"/>
        <xdr:cNvSpPr/>
      </xdr:nvSpPr>
      <xdr:spPr>
        <a:xfrm>
          <a:off x="13652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6858</xdr:rowOff>
    </xdr:from>
    <xdr:to>
      <xdr:col>76</xdr:col>
      <xdr:colOff>114300</xdr:colOff>
      <xdr:row>61</xdr:row>
      <xdr:rowOff>61722</xdr:rowOff>
    </xdr:to>
    <xdr:cxnSp macro="">
      <xdr:nvCxnSpPr>
        <xdr:cNvPr id="553" name="直線コネクタ 552"/>
        <xdr:cNvCxnSpPr/>
      </xdr:nvCxnSpPr>
      <xdr:spPr>
        <a:xfrm>
          <a:off x="13703300" y="10465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10922</xdr:rowOff>
    </xdr:from>
    <xdr:to>
      <xdr:col>67</xdr:col>
      <xdr:colOff>101600</xdr:colOff>
      <xdr:row>61</xdr:row>
      <xdr:rowOff>112522</xdr:rowOff>
    </xdr:to>
    <xdr:sp macro="" textlink="">
      <xdr:nvSpPr>
        <xdr:cNvPr id="554" name="楕円 553"/>
        <xdr:cNvSpPr/>
      </xdr:nvSpPr>
      <xdr:spPr>
        <a:xfrm>
          <a:off x="12763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6858</xdr:rowOff>
    </xdr:from>
    <xdr:to>
      <xdr:col>71</xdr:col>
      <xdr:colOff>177800</xdr:colOff>
      <xdr:row>61</xdr:row>
      <xdr:rowOff>61722</xdr:rowOff>
    </xdr:to>
    <xdr:cxnSp macro="">
      <xdr:nvCxnSpPr>
        <xdr:cNvPr id="555" name="直線コネクタ 554"/>
        <xdr:cNvCxnSpPr/>
      </xdr:nvCxnSpPr>
      <xdr:spPr>
        <a:xfrm flipV="1">
          <a:off x="12814300" y="104653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76471</xdr:rowOff>
    </xdr:from>
    <xdr:ext cx="405111" cy="259045"/>
    <xdr:sp macro="" textlink="">
      <xdr:nvSpPr>
        <xdr:cNvPr id="556" name="n_1aveValue【学校施設】&#10;有形固定資産減価償却率"/>
        <xdr:cNvSpPr txBox="1"/>
      </xdr:nvSpPr>
      <xdr:spPr>
        <a:xfrm>
          <a:off x="15266044" y="1002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99331</xdr:rowOff>
    </xdr:from>
    <xdr:ext cx="405111" cy="259045"/>
    <xdr:sp macro="" textlink="">
      <xdr:nvSpPr>
        <xdr:cNvPr id="557" name="n_2aveValue【学校施設】&#10;有形固定資産減価償却率"/>
        <xdr:cNvSpPr txBox="1"/>
      </xdr:nvSpPr>
      <xdr:spPr>
        <a:xfrm>
          <a:off x="14389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49039</xdr:rowOff>
    </xdr:from>
    <xdr:ext cx="405111" cy="259045"/>
    <xdr:sp macro="" textlink="">
      <xdr:nvSpPr>
        <xdr:cNvPr id="558" name="n_3aveValue【学校施設】&#10;有形固定資産減価償却率"/>
        <xdr:cNvSpPr txBox="1"/>
      </xdr:nvSpPr>
      <xdr:spPr>
        <a:xfrm>
          <a:off x="13500744" y="999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26179</xdr:rowOff>
    </xdr:from>
    <xdr:ext cx="405111" cy="259045"/>
    <xdr:sp macro="" textlink="">
      <xdr:nvSpPr>
        <xdr:cNvPr id="559" name="n_4aveValue【学校施設】&#10;有形固定資産減価償却率"/>
        <xdr:cNvSpPr txBox="1"/>
      </xdr:nvSpPr>
      <xdr:spPr>
        <a:xfrm>
          <a:off x="126117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28211</xdr:rowOff>
    </xdr:from>
    <xdr:ext cx="405111" cy="259045"/>
    <xdr:sp macro="" textlink="">
      <xdr:nvSpPr>
        <xdr:cNvPr id="560" name="n_1mainValue【学校施設】&#10;有形固定資産減価償却率"/>
        <xdr:cNvSpPr txBox="1"/>
      </xdr:nvSpPr>
      <xdr:spPr>
        <a:xfrm>
          <a:off x="15266044" y="1065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103649</xdr:rowOff>
    </xdr:from>
    <xdr:ext cx="405111" cy="259045"/>
    <xdr:sp macro="" textlink="">
      <xdr:nvSpPr>
        <xdr:cNvPr id="561" name="n_2mainValue【学校施設】&#10;有形固定資産減価償却率"/>
        <xdr:cNvSpPr txBox="1"/>
      </xdr:nvSpPr>
      <xdr:spPr>
        <a:xfrm>
          <a:off x="143897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48785</xdr:rowOff>
    </xdr:from>
    <xdr:ext cx="405111" cy="259045"/>
    <xdr:sp macro="" textlink="">
      <xdr:nvSpPr>
        <xdr:cNvPr id="562" name="n_3mainValue【学校施設】&#10;有形固定資産減価償却率"/>
        <xdr:cNvSpPr txBox="1"/>
      </xdr:nvSpPr>
      <xdr:spPr>
        <a:xfrm>
          <a:off x="13500744"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103649</xdr:rowOff>
    </xdr:from>
    <xdr:ext cx="405111" cy="259045"/>
    <xdr:sp macro="" textlink="">
      <xdr:nvSpPr>
        <xdr:cNvPr id="563" name="n_4mainValue【学校施設】&#10;有形固定資産減価償却率"/>
        <xdr:cNvSpPr txBox="1"/>
      </xdr:nvSpPr>
      <xdr:spPr>
        <a:xfrm>
          <a:off x="12611744" y="1056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584" name="直線コネクタ 583"/>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585" name="【学校施設】&#10;一人当たり面積最小値テキスト"/>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586" name="直線コネクタ 585"/>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587" name="【学校施設】&#10;一人当たり面積最大値テキスト"/>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588" name="直線コネクタ 587"/>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100220</xdr:rowOff>
    </xdr:from>
    <xdr:ext cx="469744" cy="259045"/>
    <xdr:sp macro="" textlink="">
      <xdr:nvSpPr>
        <xdr:cNvPr id="589" name="【学校施設】&#10;一人当たり面積平均値テキスト"/>
        <xdr:cNvSpPr txBox="1"/>
      </xdr:nvSpPr>
      <xdr:spPr>
        <a:xfrm>
          <a:off x="22199600" y="1038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590" name="フローチャート: 判断 589"/>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91" name="フローチャート: 判断 590"/>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592" name="フローチャート: 判断 591"/>
        <xdr:cNvSpPr/>
      </xdr:nvSpPr>
      <xdr:spPr>
        <a:xfrm>
          <a:off x="20383500" y="104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593" name="フローチャート: 判断 592"/>
        <xdr:cNvSpPr/>
      </xdr:nvSpPr>
      <xdr:spPr>
        <a:xfrm>
          <a:off x="19494500" y="1043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594" name="フローチャート: 判断 593"/>
        <xdr:cNvSpPr/>
      </xdr:nvSpPr>
      <xdr:spPr>
        <a:xfrm>
          <a:off x="18605500" y="1045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102362</xdr:rowOff>
    </xdr:from>
    <xdr:to>
      <xdr:col>116</xdr:col>
      <xdr:colOff>114300</xdr:colOff>
      <xdr:row>58</xdr:row>
      <xdr:rowOff>32512</xdr:rowOff>
    </xdr:to>
    <xdr:sp macro="" textlink="">
      <xdr:nvSpPr>
        <xdr:cNvPr id="600" name="楕円 599"/>
        <xdr:cNvSpPr/>
      </xdr:nvSpPr>
      <xdr:spPr>
        <a:xfrm>
          <a:off x="22110700" y="98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125239</xdr:rowOff>
    </xdr:from>
    <xdr:ext cx="469744" cy="259045"/>
    <xdr:sp macro="" textlink="">
      <xdr:nvSpPr>
        <xdr:cNvPr id="601" name="【学校施設】&#10;一人当たり面積該当値テキスト"/>
        <xdr:cNvSpPr txBox="1"/>
      </xdr:nvSpPr>
      <xdr:spPr>
        <a:xfrm>
          <a:off x="22199600" y="972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121221</xdr:rowOff>
    </xdr:from>
    <xdr:to>
      <xdr:col>112</xdr:col>
      <xdr:colOff>38100</xdr:colOff>
      <xdr:row>58</xdr:row>
      <xdr:rowOff>51371</xdr:rowOff>
    </xdr:to>
    <xdr:sp macro="" textlink="">
      <xdr:nvSpPr>
        <xdr:cNvPr id="602" name="楕円 601"/>
        <xdr:cNvSpPr/>
      </xdr:nvSpPr>
      <xdr:spPr>
        <a:xfrm>
          <a:off x="21272500" y="989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153162</xdr:rowOff>
    </xdr:from>
    <xdr:to>
      <xdr:col>116</xdr:col>
      <xdr:colOff>63500</xdr:colOff>
      <xdr:row>58</xdr:row>
      <xdr:rowOff>571</xdr:rowOff>
    </xdr:to>
    <xdr:cxnSp macro="">
      <xdr:nvCxnSpPr>
        <xdr:cNvPr id="603" name="直線コネクタ 602"/>
        <xdr:cNvCxnSpPr/>
      </xdr:nvCxnSpPr>
      <xdr:spPr>
        <a:xfrm flipV="1">
          <a:off x="21323300" y="9925812"/>
          <a:ext cx="8382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146939</xdr:rowOff>
    </xdr:from>
    <xdr:to>
      <xdr:col>107</xdr:col>
      <xdr:colOff>101600</xdr:colOff>
      <xdr:row>58</xdr:row>
      <xdr:rowOff>77089</xdr:rowOff>
    </xdr:to>
    <xdr:sp macro="" textlink="">
      <xdr:nvSpPr>
        <xdr:cNvPr id="604" name="楕円 603"/>
        <xdr:cNvSpPr/>
      </xdr:nvSpPr>
      <xdr:spPr>
        <a:xfrm>
          <a:off x="20383500" y="991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571</xdr:rowOff>
    </xdr:from>
    <xdr:to>
      <xdr:col>111</xdr:col>
      <xdr:colOff>177800</xdr:colOff>
      <xdr:row>58</xdr:row>
      <xdr:rowOff>26289</xdr:rowOff>
    </xdr:to>
    <xdr:cxnSp macro="">
      <xdr:nvCxnSpPr>
        <xdr:cNvPr id="605" name="直線コネクタ 604"/>
        <xdr:cNvCxnSpPr/>
      </xdr:nvCxnSpPr>
      <xdr:spPr>
        <a:xfrm flipV="1">
          <a:off x="20434300" y="9944671"/>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145796</xdr:rowOff>
    </xdr:from>
    <xdr:to>
      <xdr:col>102</xdr:col>
      <xdr:colOff>165100</xdr:colOff>
      <xdr:row>60</xdr:row>
      <xdr:rowOff>75946</xdr:rowOff>
    </xdr:to>
    <xdr:sp macro="" textlink="">
      <xdr:nvSpPr>
        <xdr:cNvPr id="606" name="楕円 605"/>
        <xdr:cNvSpPr/>
      </xdr:nvSpPr>
      <xdr:spPr>
        <a:xfrm>
          <a:off x="19494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26289</xdr:rowOff>
    </xdr:from>
    <xdr:to>
      <xdr:col>107</xdr:col>
      <xdr:colOff>50800</xdr:colOff>
      <xdr:row>60</xdr:row>
      <xdr:rowOff>25146</xdr:rowOff>
    </xdr:to>
    <xdr:cxnSp macro="">
      <xdr:nvCxnSpPr>
        <xdr:cNvPr id="607" name="直線コネクタ 606"/>
        <xdr:cNvCxnSpPr/>
      </xdr:nvCxnSpPr>
      <xdr:spPr>
        <a:xfrm flipV="1">
          <a:off x="19545300" y="9970389"/>
          <a:ext cx="889000" cy="3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154940</xdr:rowOff>
    </xdr:from>
    <xdr:to>
      <xdr:col>98</xdr:col>
      <xdr:colOff>38100</xdr:colOff>
      <xdr:row>60</xdr:row>
      <xdr:rowOff>85090</xdr:rowOff>
    </xdr:to>
    <xdr:sp macro="" textlink="">
      <xdr:nvSpPr>
        <xdr:cNvPr id="608" name="楕円 607"/>
        <xdr:cNvSpPr/>
      </xdr:nvSpPr>
      <xdr:spPr>
        <a:xfrm>
          <a:off x="18605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25146</xdr:rowOff>
    </xdr:from>
    <xdr:to>
      <xdr:col>102</xdr:col>
      <xdr:colOff>114300</xdr:colOff>
      <xdr:row>60</xdr:row>
      <xdr:rowOff>34290</xdr:rowOff>
    </xdr:to>
    <xdr:cxnSp macro="">
      <xdr:nvCxnSpPr>
        <xdr:cNvPr id="609" name="直線コネクタ 608"/>
        <xdr:cNvCxnSpPr/>
      </xdr:nvCxnSpPr>
      <xdr:spPr>
        <a:xfrm flipV="1">
          <a:off x="18656300" y="1031214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41927</xdr:rowOff>
    </xdr:from>
    <xdr:ext cx="469744" cy="259045"/>
    <xdr:sp macro="" textlink="">
      <xdr:nvSpPr>
        <xdr:cNvPr id="610" name="n_1aveValue【学校施設】&#10;一人当たり面積"/>
        <xdr:cNvSpPr txBox="1"/>
      </xdr:nvSpPr>
      <xdr:spPr>
        <a:xfrm>
          <a:off x="210757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63072</xdr:rowOff>
    </xdr:from>
    <xdr:ext cx="469744" cy="259045"/>
    <xdr:sp macro="" textlink="">
      <xdr:nvSpPr>
        <xdr:cNvPr id="611" name="n_2aveValue【学校施設】&#10;一人当たり面積"/>
        <xdr:cNvSpPr txBox="1"/>
      </xdr:nvSpPr>
      <xdr:spPr>
        <a:xfrm>
          <a:off x="20199427" y="1052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65930</xdr:rowOff>
    </xdr:from>
    <xdr:ext cx="469744" cy="259045"/>
    <xdr:sp macro="" textlink="">
      <xdr:nvSpPr>
        <xdr:cNvPr id="612" name="n_3aveValue【学校施設】&#10;一人当たり面積"/>
        <xdr:cNvSpPr txBox="1"/>
      </xdr:nvSpPr>
      <xdr:spPr>
        <a:xfrm>
          <a:off x="19310427" y="1052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93362</xdr:rowOff>
    </xdr:from>
    <xdr:ext cx="469744" cy="259045"/>
    <xdr:sp macro="" textlink="">
      <xdr:nvSpPr>
        <xdr:cNvPr id="613" name="n_4aveValue【学校施設】&#10;一人当たり面積"/>
        <xdr:cNvSpPr txBox="1"/>
      </xdr:nvSpPr>
      <xdr:spPr>
        <a:xfrm>
          <a:off x="18421427" y="105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67898</xdr:rowOff>
    </xdr:from>
    <xdr:ext cx="469744" cy="259045"/>
    <xdr:sp macro="" textlink="">
      <xdr:nvSpPr>
        <xdr:cNvPr id="614" name="n_1mainValue【学校施設】&#10;一人当たり面積"/>
        <xdr:cNvSpPr txBox="1"/>
      </xdr:nvSpPr>
      <xdr:spPr>
        <a:xfrm>
          <a:off x="21075727" y="966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93616</xdr:rowOff>
    </xdr:from>
    <xdr:ext cx="469744" cy="259045"/>
    <xdr:sp macro="" textlink="">
      <xdr:nvSpPr>
        <xdr:cNvPr id="615" name="n_2mainValue【学校施設】&#10;一人当たり面積"/>
        <xdr:cNvSpPr txBox="1"/>
      </xdr:nvSpPr>
      <xdr:spPr>
        <a:xfrm>
          <a:off x="20199427" y="969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92473</xdr:rowOff>
    </xdr:from>
    <xdr:ext cx="469744" cy="259045"/>
    <xdr:sp macro="" textlink="">
      <xdr:nvSpPr>
        <xdr:cNvPr id="616" name="n_3mainValue【学校施設】&#10;一人当たり面積"/>
        <xdr:cNvSpPr txBox="1"/>
      </xdr:nvSpPr>
      <xdr:spPr>
        <a:xfrm>
          <a:off x="19310427" y="1003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101617</xdr:rowOff>
    </xdr:from>
    <xdr:ext cx="469744" cy="259045"/>
    <xdr:sp macro="" textlink="">
      <xdr:nvSpPr>
        <xdr:cNvPr id="617" name="n_4mainValue【学校施設】&#10;一人当たり面積"/>
        <xdr:cNvSpPr txBox="1"/>
      </xdr:nvSpPr>
      <xdr:spPr>
        <a:xfrm>
          <a:off x="18421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642" name="直線コネクタ 641"/>
        <xdr:cNvCxnSpPr/>
      </xdr:nvCxnSpPr>
      <xdr:spPr>
        <a:xfrm flipV="1">
          <a:off x="16318864" y="13416914"/>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645" name="【児童館】&#10;有形固定資産減価償却率最大値テキスト"/>
        <xdr:cNvSpPr txBox="1"/>
      </xdr:nvSpPr>
      <xdr:spPr>
        <a:xfrm>
          <a:off x="16357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646" name="直線コネクタ 645"/>
        <xdr:cNvCxnSpPr/>
      </xdr:nvCxnSpPr>
      <xdr:spPr>
        <a:xfrm>
          <a:off x="16230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167657</xdr:rowOff>
    </xdr:from>
    <xdr:ext cx="405111" cy="259045"/>
    <xdr:sp macro="" textlink="">
      <xdr:nvSpPr>
        <xdr:cNvPr id="647" name="【児童館】&#10;有形固定資産減価償却率平均値テキスト"/>
        <xdr:cNvSpPr txBox="1"/>
      </xdr:nvSpPr>
      <xdr:spPr>
        <a:xfrm>
          <a:off x="16357600" y="1422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648" name="フローチャート: 判断 647"/>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649" name="フローチャート: 判断 648"/>
        <xdr:cNvSpPr/>
      </xdr:nvSpPr>
      <xdr:spPr>
        <a:xfrm>
          <a:off x="15430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114936</xdr:rowOff>
    </xdr:from>
    <xdr:to>
      <xdr:col>76</xdr:col>
      <xdr:colOff>165100</xdr:colOff>
      <xdr:row>83</xdr:row>
      <xdr:rowOff>45086</xdr:rowOff>
    </xdr:to>
    <xdr:sp macro="" textlink="">
      <xdr:nvSpPr>
        <xdr:cNvPr id="650" name="フローチャート: 判断 649"/>
        <xdr:cNvSpPr/>
      </xdr:nvSpPr>
      <xdr:spPr>
        <a:xfrm>
          <a:off x="14541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65405</xdr:rowOff>
    </xdr:from>
    <xdr:to>
      <xdr:col>72</xdr:col>
      <xdr:colOff>38100</xdr:colOff>
      <xdr:row>82</xdr:row>
      <xdr:rowOff>167005</xdr:rowOff>
    </xdr:to>
    <xdr:sp macro="" textlink="">
      <xdr:nvSpPr>
        <xdr:cNvPr id="651" name="フローチャート: 判断 650"/>
        <xdr:cNvSpPr/>
      </xdr:nvSpPr>
      <xdr:spPr>
        <a:xfrm>
          <a:off x="13652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652" name="フローチャート: 判断 651"/>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149225</xdr:rowOff>
    </xdr:from>
    <xdr:to>
      <xdr:col>85</xdr:col>
      <xdr:colOff>177800</xdr:colOff>
      <xdr:row>83</xdr:row>
      <xdr:rowOff>79375</xdr:rowOff>
    </xdr:to>
    <xdr:sp macro="" textlink="">
      <xdr:nvSpPr>
        <xdr:cNvPr id="658" name="楕円 657"/>
        <xdr:cNvSpPr/>
      </xdr:nvSpPr>
      <xdr:spPr>
        <a:xfrm>
          <a:off x="162687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652</xdr:rowOff>
    </xdr:from>
    <xdr:ext cx="405111" cy="259045"/>
    <xdr:sp macro="" textlink="">
      <xdr:nvSpPr>
        <xdr:cNvPr id="659" name="【児童館】&#10;有形固定資産減価償却率該当値テキスト"/>
        <xdr:cNvSpPr txBox="1"/>
      </xdr:nvSpPr>
      <xdr:spPr>
        <a:xfrm>
          <a:off x="16357600" y="1405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97789</xdr:rowOff>
    </xdr:from>
    <xdr:to>
      <xdr:col>81</xdr:col>
      <xdr:colOff>101600</xdr:colOff>
      <xdr:row>83</xdr:row>
      <xdr:rowOff>27939</xdr:rowOff>
    </xdr:to>
    <xdr:sp macro="" textlink="">
      <xdr:nvSpPr>
        <xdr:cNvPr id="660" name="楕円 659"/>
        <xdr:cNvSpPr/>
      </xdr:nvSpPr>
      <xdr:spPr>
        <a:xfrm>
          <a:off x="15430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148589</xdr:rowOff>
    </xdr:from>
    <xdr:to>
      <xdr:col>85</xdr:col>
      <xdr:colOff>127000</xdr:colOff>
      <xdr:row>83</xdr:row>
      <xdr:rowOff>28575</xdr:rowOff>
    </xdr:to>
    <xdr:cxnSp macro="">
      <xdr:nvCxnSpPr>
        <xdr:cNvPr id="661" name="直線コネクタ 660"/>
        <xdr:cNvCxnSpPr/>
      </xdr:nvCxnSpPr>
      <xdr:spPr>
        <a:xfrm>
          <a:off x="15481300" y="1420748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76836</xdr:rowOff>
    </xdr:from>
    <xdr:to>
      <xdr:col>76</xdr:col>
      <xdr:colOff>165100</xdr:colOff>
      <xdr:row>82</xdr:row>
      <xdr:rowOff>6986</xdr:rowOff>
    </xdr:to>
    <xdr:sp macro="" textlink="">
      <xdr:nvSpPr>
        <xdr:cNvPr id="662" name="楕円 661"/>
        <xdr:cNvSpPr/>
      </xdr:nvSpPr>
      <xdr:spPr>
        <a:xfrm>
          <a:off x="14541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127636</xdr:rowOff>
    </xdr:from>
    <xdr:to>
      <xdr:col>81</xdr:col>
      <xdr:colOff>50800</xdr:colOff>
      <xdr:row>82</xdr:row>
      <xdr:rowOff>148589</xdr:rowOff>
    </xdr:to>
    <xdr:cxnSp macro="">
      <xdr:nvCxnSpPr>
        <xdr:cNvPr id="663" name="直線コネクタ 662"/>
        <xdr:cNvCxnSpPr/>
      </xdr:nvCxnSpPr>
      <xdr:spPr>
        <a:xfrm>
          <a:off x="14592300" y="14015086"/>
          <a:ext cx="889000" cy="19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166370</xdr:rowOff>
    </xdr:from>
    <xdr:to>
      <xdr:col>72</xdr:col>
      <xdr:colOff>38100</xdr:colOff>
      <xdr:row>82</xdr:row>
      <xdr:rowOff>96520</xdr:rowOff>
    </xdr:to>
    <xdr:sp macro="" textlink="">
      <xdr:nvSpPr>
        <xdr:cNvPr id="664" name="楕円 663"/>
        <xdr:cNvSpPr/>
      </xdr:nvSpPr>
      <xdr:spPr>
        <a:xfrm>
          <a:off x="13652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127636</xdr:rowOff>
    </xdr:from>
    <xdr:to>
      <xdr:col>76</xdr:col>
      <xdr:colOff>114300</xdr:colOff>
      <xdr:row>82</xdr:row>
      <xdr:rowOff>45720</xdr:rowOff>
    </xdr:to>
    <xdr:cxnSp macro="">
      <xdr:nvCxnSpPr>
        <xdr:cNvPr id="665" name="直線コネクタ 664"/>
        <xdr:cNvCxnSpPr/>
      </xdr:nvCxnSpPr>
      <xdr:spPr>
        <a:xfrm flipV="1">
          <a:off x="13703300" y="14015086"/>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114936</xdr:rowOff>
    </xdr:from>
    <xdr:to>
      <xdr:col>67</xdr:col>
      <xdr:colOff>101600</xdr:colOff>
      <xdr:row>82</xdr:row>
      <xdr:rowOff>45086</xdr:rowOff>
    </xdr:to>
    <xdr:sp macro="" textlink="">
      <xdr:nvSpPr>
        <xdr:cNvPr id="666" name="楕円 665"/>
        <xdr:cNvSpPr/>
      </xdr:nvSpPr>
      <xdr:spPr>
        <a:xfrm>
          <a:off x="12763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165736</xdr:rowOff>
    </xdr:from>
    <xdr:to>
      <xdr:col>71</xdr:col>
      <xdr:colOff>177800</xdr:colOff>
      <xdr:row>82</xdr:row>
      <xdr:rowOff>45720</xdr:rowOff>
    </xdr:to>
    <xdr:cxnSp macro="">
      <xdr:nvCxnSpPr>
        <xdr:cNvPr id="667" name="直線コネクタ 666"/>
        <xdr:cNvCxnSpPr/>
      </xdr:nvCxnSpPr>
      <xdr:spPr>
        <a:xfrm>
          <a:off x="12814300" y="140531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95266</xdr:rowOff>
    </xdr:from>
    <xdr:ext cx="405111" cy="259045"/>
    <xdr:sp macro="" textlink="">
      <xdr:nvSpPr>
        <xdr:cNvPr id="668" name="n_1aveValue【児童館】&#10;有形固定資産減価償却率"/>
        <xdr:cNvSpPr txBox="1"/>
      </xdr:nvSpPr>
      <xdr:spPr>
        <a:xfrm>
          <a:off x="152660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36213</xdr:rowOff>
    </xdr:from>
    <xdr:ext cx="405111" cy="259045"/>
    <xdr:sp macro="" textlink="">
      <xdr:nvSpPr>
        <xdr:cNvPr id="669" name="n_2aveValue【児童館】&#10;有形固定資産減価償却率"/>
        <xdr:cNvSpPr txBox="1"/>
      </xdr:nvSpPr>
      <xdr:spPr>
        <a:xfrm>
          <a:off x="14389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158132</xdr:rowOff>
    </xdr:from>
    <xdr:ext cx="405111" cy="259045"/>
    <xdr:sp macro="" textlink="">
      <xdr:nvSpPr>
        <xdr:cNvPr id="670" name="n_3aveValue【児童館】&#10;有形固定資産減価償却率"/>
        <xdr:cNvSpPr txBox="1"/>
      </xdr:nvSpPr>
      <xdr:spPr>
        <a:xfrm>
          <a:off x="13500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137177</xdr:rowOff>
    </xdr:from>
    <xdr:ext cx="405111" cy="259045"/>
    <xdr:sp macro="" textlink="">
      <xdr:nvSpPr>
        <xdr:cNvPr id="671" name="n_4aveValue【児童館】&#10;有形固定資産減価償却率"/>
        <xdr:cNvSpPr txBox="1"/>
      </xdr:nvSpPr>
      <xdr:spPr>
        <a:xfrm>
          <a:off x="12611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44466</xdr:rowOff>
    </xdr:from>
    <xdr:ext cx="405111" cy="259045"/>
    <xdr:sp macro="" textlink="">
      <xdr:nvSpPr>
        <xdr:cNvPr id="672" name="n_1mainValue【児童館】&#10;有形固定資産減価償却率"/>
        <xdr:cNvSpPr txBox="1"/>
      </xdr:nvSpPr>
      <xdr:spPr>
        <a:xfrm>
          <a:off x="15266044"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23513</xdr:rowOff>
    </xdr:from>
    <xdr:ext cx="405111" cy="259045"/>
    <xdr:sp macro="" textlink="">
      <xdr:nvSpPr>
        <xdr:cNvPr id="673" name="n_2mainValue【児童館】&#10;有形固定資産減価償却率"/>
        <xdr:cNvSpPr txBox="1"/>
      </xdr:nvSpPr>
      <xdr:spPr>
        <a:xfrm>
          <a:off x="14389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674" name="n_3mainValue【児童館】&#10;有形固定資産減価償却率"/>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61613</xdr:rowOff>
    </xdr:from>
    <xdr:ext cx="405111" cy="259045"/>
    <xdr:sp macro="" textlink="">
      <xdr:nvSpPr>
        <xdr:cNvPr id="675" name="n_4mainValue【児童館】&#10;有形固定資産減価償却率"/>
        <xdr:cNvSpPr txBox="1"/>
      </xdr:nvSpPr>
      <xdr:spPr>
        <a:xfrm>
          <a:off x="12611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699" name="直線コネクタ 698"/>
        <xdr:cNvCxnSpPr/>
      </xdr:nvCxnSpPr>
      <xdr:spPr>
        <a:xfrm flipV="1">
          <a:off x="22160864" y="132207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0"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1" name="直線コネクタ 700"/>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2"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3" name="直線コネクタ 702"/>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4" name="【児童館】&#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5" name="フローチャート: 判断 704"/>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06" name="フローチャート: 判断 705"/>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8" name="フローチャート: 判断 707"/>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9" name="フローチャート: 判断 708"/>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715" name="楕円 714"/>
        <xdr:cNvSpPr/>
      </xdr:nvSpPr>
      <xdr:spPr>
        <a:xfrm>
          <a:off x="22110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22877</xdr:rowOff>
    </xdr:from>
    <xdr:ext cx="469744" cy="259045"/>
    <xdr:sp macro="" textlink="">
      <xdr:nvSpPr>
        <xdr:cNvPr id="716" name="【児童館】&#10;一人当たり面積該当値テキスト"/>
        <xdr:cNvSpPr txBox="1"/>
      </xdr:nvSpPr>
      <xdr:spPr>
        <a:xfrm>
          <a:off x="22199600"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44450</xdr:rowOff>
    </xdr:from>
    <xdr:to>
      <xdr:col>112</xdr:col>
      <xdr:colOff>38100</xdr:colOff>
      <xdr:row>84</xdr:row>
      <xdr:rowOff>146050</xdr:rowOff>
    </xdr:to>
    <xdr:sp macro="" textlink="">
      <xdr:nvSpPr>
        <xdr:cNvPr id="717" name="楕円 716"/>
        <xdr:cNvSpPr/>
      </xdr:nvSpPr>
      <xdr:spPr>
        <a:xfrm>
          <a:off x="21272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95250</xdr:rowOff>
    </xdr:from>
    <xdr:to>
      <xdr:col>116</xdr:col>
      <xdr:colOff>63500</xdr:colOff>
      <xdr:row>84</xdr:row>
      <xdr:rowOff>95250</xdr:rowOff>
    </xdr:to>
    <xdr:cxnSp macro="">
      <xdr:nvCxnSpPr>
        <xdr:cNvPr id="718" name="直線コネクタ 717"/>
        <xdr:cNvCxnSpPr/>
      </xdr:nvCxnSpPr>
      <xdr:spPr>
        <a:xfrm>
          <a:off x="21323300" y="1449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25400</xdr:rowOff>
    </xdr:from>
    <xdr:to>
      <xdr:col>107</xdr:col>
      <xdr:colOff>101600</xdr:colOff>
      <xdr:row>84</xdr:row>
      <xdr:rowOff>127000</xdr:rowOff>
    </xdr:to>
    <xdr:sp macro="" textlink="">
      <xdr:nvSpPr>
        <xdr:cNvPr id="719" name="楕円 718"/>
        <xdr:cNvSpPr/>
      </xdr:nvSpPr>
      <xdr:spPr>
        <a:xfrm>
          <a:off x="20383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95250</xdr:rowOff>
    </xdr:to>
    <xdr:cxnSp macro="">
      <xdr:nvCxnSpPr>
        <xdr:cNvPr id="720" name="直線コネクタ 719"/>
        <xdr:cNvCxnSpPr/>
      </xdr:nvCxnSpPr>
      <xdr:spPr>
        <a:xfrm>
          <a:off x="20434300" y="14478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21" name="楕円 720"/>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76200</xdr:rowOff>
    </xdr:from>
    <xdr:to>
      <xdr:col>107</xdr:col>
      <xdr:colOff>50800</xdr:colOff>
      <xdr:row>84</xdr:row>
      <xdr:rowOff>114300</xdr:rowOff>
    </xdr:to>
    <xdr:cxnSp macro="">
      <xdr:nvCxnSpPr>
        <xdr:cNvPr id="722" name="直線コネクタ 721"/>
        <xdr:cNvCxnSpPr/>
      </xdr:nvCxnSpPr>
      <xdr:spPr>
        <a:xfrm flipV="1">
          <a:off x="19545300" y="14478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23" name="楕円 722"/>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84</xdr:row>
      <xdr:rowOff>114300</xdr:rowOff>
    </xdr:to>
    <xdr:cxnSp macro="">
      <xdr:nvCxnSpPr>
        <xdr:cNvPr id="724" name="直線コネクタ 723"/>
        <xdr:cNvCxnSpPr/>
      </xdr:nvCxnSpPr>
      <xdr:spPr>
        <a:xfrm>
          <a:off x="18656300" y="14211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25" name="n_1aveValue【児童館】&#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6"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27"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8" name="n_4ave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137177</xdr:rowOff>
    </xdr:from>
    <xdr:ext cx="469744" cy="259045"/>
    <xdr:sp macro="" textlink="">
      <xdr:nvSpPr>
        <xdr:cNvPr id="729" name="n_1mainValue【児童館】&#10;一人当たり面積"/>
        <xdr:cNvSpPr txBox="1"/>
      </xdr:nvSpPr>
      <xdr:spPr>
        <a:xfrm>
          <a:off x="210757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118127</xdr:rowOff>
    </xdr:from>
    <xdr:ext cx="469744" cy="259045"/>
    <xdr:sp macro="" textlink="">
      <xdr:nvSpPr>
        <xdr:cNvPr id="730" name="n_2mainValue【児童館】&#10;一人当たり面積"/>
        <xdr:cNvSpPr txBox="1"/>
      </xdr:nvSpPr>
      <xdr:spPr>
        <a:xfrm>
          <a:off x="20199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731" name="n_3mainValue【児童館】&#10;一人当たり面積"/>
        <xdr:cNvSpPr txBox="1"/>
      </xdr:nvSpPr>
      <xdr:spPr>
        <a:xfrm>
          <a:off x="19310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32" name="n_4mainValue【児童館】&#10;一人当たり面積"/>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757" name="直線コネクタ 756"/>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758" name="【公民館】&#10;有形固定資産減価償却率最小値テキスト"/>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759" name="直線コネクタ 758"/>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0"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1" name="直線コネクタ 760"/>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2" name="【公民館】&#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63" name="フローチャート: 判断 762"/>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64" name="フローチャート: 判断 763"/>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765" name="フローチャート: 判断 764"/>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66" name="フローチャート: 判断 765"/>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67" name="フローチャート: 判断 766"/>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42545</xdr:rowOff>
    </xdr:from>
    <xdr:to>
      <xdr:col>85</xdr:col>
      <xdr:colOff>177800</xdr:colOff>
      <xdr:row>106</xdr:row>
      <xdr:rowOff>144145</xdr:rowOff>
    </xdr:to>
    <xdr:sp macro="" textlink="">
      <xdr:nvSpPr>
        <xdr:cNvPr id="773" name="楕円 772"/>
        <xdr:cNvSpPr/>
      </xdr:nvSpPr>
      <xdr:spPr>
        <a:xfrm>
          <a:off x="162687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20972</xdr:rowOff>
    </xdr:from>
    <xdr:ext cx="405111" cy="259045"/>
    <xdr:sp macro="" textlink="">
      <xdr:nvSpPr>
        <xdr:cNvPr id="774" name="【公民館】&#10;有形固定資産減価償却率該当値テキスト"/>
        <xdr:cNvSpPr txBox="1"/>
      </xdr:nvSpPr>
      <xdr:spPr>
        <a:xfrm>
          <a:off x="16357600"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170180</xdr:rowOff>
    </xdr:from>
    <xdr:to>
      <xdr:col>81</xdr:col>
      <xdr:colOff>101600</xdr:colOff>
      <xdr:row>106</xdr:row>
      <xdr:rowOff>100330</xdr:rowOff>
    </xdr:to>
    <xdr:sp macro="" textlink="">
      <xdr:nvSpPr>
        <xdr:cNvPr id="775" name="楕円 774"/>
        <xdr:cNvSpPr/>
      </xdr:nvSpPr>
      <xdr:spPr>
        <a:xfrm>
          <a:off x="15430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49530</xdr:rowOff>
    </xdr:from>
    <xdr:to>
      <xdr:col>85</xdr:col>
      <xdr:colOff>127000</xdr:colOff>
      <xdr:row>106</xdr:row>
      <xdr:rowOff>93345</xdr:rowOff>
    </xdr:to>
    <xdr:cxnSp macro="">
      <xdr:nvCxnSpPr>
        <xdr:cNvPr id="776" name="直線コネクタ 775"/>
        <xdr:cNvCxnSpPr/>
      </xdr:nvCxnSpPr>
      <xdr:spPr>
        <a:xfrm>
          <a:off x="15481300" y="1822323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133986</xdr:rowOff>
    </xdr:from>
    <xdr:to>
      <xdr:col>76</xdr:col>
      <xdr:colOff>165100</xdr:colOff>
      <xdr:row>106</xdr:row>
      <xdr:rowOff>64136</xdr:rowOff>
    </xdr:to>
    <xdr:sp macro="" textlink="">
      <xdr:nvSpPr>
        <xdr:cNvPr id="777" name="楕円 776"/>
        <xdr:cNvSpPr/>
      </xdr:nvSpPr>
      <xdr:spPr>
        <a:xfrm>
          <a:off x="14541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13336</xdr:rowOff>
    </xdr:from>
    <xdr:to>
      <xdr:col>81</xdr:col>
      <xdr:colOff>50800</xdr:colOff>
      <xdr:row>106</xdr:row>
      <xdr:rowOff>49530</xdr:rowOff>
    </xdr:to>
    <xdr:cxnSp macro="">
      <xdr:nvCxnSpPr>
        <xdr:cNvPr id="778" name="直線コネクタ 777"/>
        <xdr:cNvCxnSpPr/>
      </xdr:nvCxnSpPr>
      <xdr:spPr>
        <a:xfrm>
          <a:off x="14592300" y="181870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135889</xdr:rowOff>
    </xdr:from>
    <xdr:to>
      <xdr:col>72</xdr:col>
      <xdr:colOff>38100</xdr:colOff>
      <xdr:row>106</xdr:row>
      <xdr:rowOff>66039</xdr:rowOff>
    </xdr:to>
    <xdr:sp macro="" textlink="">
      <xdr:nvSpPr>
        <xdr:cNvPr id="779" name="楕円 778"/>
        <xdr:cNvSpPr/>
      </xdr:nvSpPr>
      <xdr:spPr>
        <a:xfrm>
          <a:off x="13652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13336</xdr:rowOff>
    </xdr:from>
    <xdr:to>
      <xdr:col>76</xdr:col>
      <xdr:colOff>114300</xdr:colOff>
      <xdr:row>106</xdr:row>
      <xdr:rowOff>15239</xdr:rowOff>
    </xdr:to>
    <xdr:cxnSp macro="">
      <xdr:nvCxnSpPr>
        <xdr:cNvPr id="780" name="直線コネクタ 779"/>
        <xdr:cNvCxnSpPr/>
      </xdr:nvCxnSpPr>
      <xdr:spPr>
        <a:xfrm flipV="1">
          <a:off x="13703300" y="181870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95886</xdr:rowOff>
    </xdr:from>
    <xdr:to>
      <xdr:col>67</xdr:col>
      <xdr:colOff>101600</xdr:colOff>
      <xdr:row>106</xdr:row>
      <xdr:rowOff>26036</xdr:rowOff>
    </xdr:to>
    <xdr:sp macro="" textlink="">
      <xdr:nvSpPr>
        <xdr:cNvPr id="781" name="楕円 780"/>
        <xdr:cNvSpPr/>
      </xdr:nvSpPr>
      <xdr:spPr>
        <a:xfrm>
          <a:off x="12763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146686</xdr:rowOff>
    </xdr:from>
    <xdr:to>
      <xdr:col>71</xdr:col>
      <xdr:colOff>177800</xdr:colOff>
      <xdr:row>106</xdr:row>
      <xdr:rowOff>15239</xdr:rowOff>
    </xdr:to>
    <xdr:cxnSp macro="">
      <xdr:nvCxnSpPr>
        <xdr:cNvPr id="782" name="直線コネクタ 781"/>
        <xdr:cNvCxnSpPr/>
      </xdr:nvCxnSpPr>
      <xdr:spPr>
        <a:xfrm>
          <a:off x="12814300" y="181489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783" name="n_1aveValue【公民館】&#10;有形固定資産減価償却率"/>
        <xdr:cNvSpPr txBox="1"/>
      </xdr:nvSpPr>
      <xdr:spPr>
        <a:xfrm>
          <a:off x="15266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784" name="n_2aveValue【公民館】&#10;有形固定資産減価償却率"/>
        <xdr:cNvSpPr txBox="1"/>
      </xdr:nvSpPr>
      <xdr:spPr>
        <a:xfrm>
          <a:off x="14389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785" name="n_3aveValue【公民館】&#10;有形固定資産減価償却率"/>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86" name="n_4aveValue【公民館】&#10;有形固定資産減価償却率"/>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91457</xdr:rowOff>
    </xdr:from>
    <xdr:ext cx="405111" cy="259045"/>
    <xdr:sp macro="" textlink="">
      <xdr:nvSpPr>
        <xdr:cNvPr id="787" name="n_1mainValue【公民館】&#10;有形固定資産減価償却率"/>
        <xdr:cNvSpPr txBox="1"/>
      </xdr:nvSpPr>
      <xdr:spPr>
        <a:xfrm>
          <a:off x="152660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55263</xdr:rowOff>
    </xdr:from>
    <xdr:ext cx="405111" cy="259045"/>
    <xdr:sp macro="" textlink="">
      <xdr:nvSpPr>
        <xdr:cNvPr id="788" name="n_2mainValue【公民館】&#10;有形固定資産減価償却率"/>
        <xdr:cNvSpPr txBox="1"/>
      </xdr:nvSpPr>
      <xdr:spPr>
        <a:xfrm>
          <a:off x="143897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57166</xdr:rowOff>
    </xdr:from>
    <xdr:ext cx="405111" cy="259045"/>
    <xdr:sp macro="" textlink="">
      <xdr:nvSpPr>
        <xdr:cNvPr id="789" name="n_3mainValue【公民館】&#10;有形固定資産減価償却率"/>
        <xdr:cNvSpPr txBox="1"/>
      </xdr:nvSpPr>
      <xdr:spPr>
        <a:xfrm>
          <a:off x="135007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17163</xdr:rowOff>
    </xdr:from>
    <xdr:ext cx="405111" cy="259045"/>
    <xdr:sp macro="" textlink="">
      <xdr:nvSpPr>
        <xdr:cNvPr id="790" name="n_4mainValue【公民館】&#10;有形固定資産減価償却率"/>
        <xdr:cNvSpPr txBox="1"/>
      </xdr:nvSpPr>
      <xdr:spPr>
        <a:xfrm>
          <a:off x="126117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812" name="直線コネクタ 811"/>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3"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4" name="直線コネクタ 813"/>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815" name="【公民館】&#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816" name="直線コネクタ 815"/>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156990</xdr:rowOff>
    </xdr:from>
    <xdr:ext cx="469744" cy="259045"/>
    <xdr:sp macro="" textlink="">
      <xdr:nvSpPr>
        <xdr:cNvPr id="817" name="【公民館】&#10;一人当たり面積平均値テキスト"/>
        <xdr:cNvSpPr txBox="1"/>
      </xdr:nvSpPr>
      <xdr:spPr>
        <a:xfrm>
          <a:off x="22199600" y="1815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818" name="フローチャート: 判断 817"/>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819" name="フローチャート: 判断 818"/>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20" name="フローチャート: 判断 819"/>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21" name="フローチャート: 判断 820"/>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822" name="フローチャート: 判断 821"/>
        <xdr:cNvSpPr/>
      </xdr:nvSpPr>
      <xdr:spPr>
        <a:xfrm>
          <a:off x="18605500" y="1823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151130</xdr:rowOff>
    </xdr:from>
    <xdr:to>
      <xdr:col>116</xdr:col>
      <xdr:colOff>114300</xdr:colOff>
      <xdr:row>105</xdr:row>
      <xdr:rowOff>81280</xdr:rowOff>
    </xdr:to>
    <xdr:sp macro="" textlink="">
      <xdr:nvSpPr>
        <xdr:cNvPr id="828" name="楕円 827"/>
        <xdr:cNvSpPr/>
      </xdr:nvSpPr>
      <xdr:spPr>
        <a:xfrm>
          <a:off x="22110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2557</xdr:rowOff>
    </xdr:from>
    <xdr:ext cx="469744" cy="259045"/>
    <xdr:sp macro="" textlink="">
      <xdr:nvSpPr>
        <xdr:cNvPr id="829" name="【公民館】&#10;一人当たり面積該当値テキスト"/>
        <xdr:cNvSpPr txBox="1"/>
      </xdr:nvSpPr>
      <xdr:spPr>
        <a:xfrm>
          <a:off x="22199600"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128270</xdr:rowOff>
    </xdr:from>
    <xdr:to>
      <xdr:col>112</xdr:col>
      <xdr:colOff>38100</xdr:colOff>
      <xdr:row>106</xdr:row>
      <xdr:rowOff>58420</xdr:rowOff>
    </xdr:to>
    <xdr:sp macro="" textlink="">
      <xdr:nvSpPr>
        <xdr:cNvPr id="830" name="楕円 829"/>
        <xdr:cNvSpPr/>
      </xdr:nvSpPr>
      <xdr:spPr>
        <a:xfrm>
          <a:off x="2127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30480</xdr:rowOff>
    </xdr:from>
    <xdr:to>
      <xdr:col>116</xdr:col>
      <xdr:colOff>63500</xdr:colOff>
      <xdr:row>106</xdr:row>
      <xdr:rowOff>7620</xdr:rowOff>
    </xdr:to>
    <xdr:cxnSp macro="">
      <xdr:nvCxnSpPr>
        <xdr:cNvPr id="831" name="直線コネクタ 830"/>
        <xdr:cNvCxnSpPr/>
      </xdr:nvCxnSpPr>
      <xdr:spPr>
        <a:xfrm flipV="1">
          <a:off x="21323300" y="18032730"/>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135128</xdr:rowOff>
    </xdr:from>
    <xdr:to>
      <xdr:col>107</xdr:col>
      <xdr:colOff>101600</xdr:colOff>
      <xdr:row>106</xdr:row>
      <xdr:rowOff>65278</xdr:rowOff>
    </xdr:to>
    <xdr:sp macro="" textlink="">
      <xdr:nvSpPr>
        <xdr:cNvPr id="832" name="楕円 831"/>
        <xdr:cNvSpPr/>
      </xdr:nvSpPr>
      <xdr:spPr>
        <a:xfrm>
          <a:off x="203835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14478</xdr:rowOff>
    </xdr:to>
    <xdr:cxnSp macro="">
      <xdr:nvCxnSpPr>
        <xdr:cNvPr id="833" name="直線コネクタ 832"/>
        <xdr:cNvCxnSpPr/>
      </xdr:nvCxnSpPr>
      <xdr:spPr>
        <a:xfrm flipV="1">
          <a:off x="20434300" y="181813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139700</xdr:rowOff>
    </xdr:from>
    <xdr:to>
      <xdr:col>102</xdr:col>
      <xdr:colOff>165100</xdr:colOff>
      <xdr:row>106</xdr:row>
      <xdr:rowOff>69850</xdr:rowOff>
    </xdr:to>
    <xdr:sp macro="" textlink="">
      <xdr:nvSpPr>
        <xdr:cNvPr id="834" name="楕円 833"/>
        <xdr:cNvSpPr/>
      </xdr:nvSpPr>
      <xdr:spPr>
        <a:xfrm>
          <a:off x="19494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xdr:rowOff>
    </xdr:from>
    <xdr:to>
      <xdr:col>107</xdr:col>
      <xdr:colOff>50800</xdr:colOff>
      <xdr:row>106</xdr:row>
      <xdr:rowOff>19050</xdr:rowOff>
    </xdr:to>
    <xdr:cxnSp macro="">
      <xdr:nvCxnSpPr>
        <xdr:cNvPr id="835" name="直線コネクタ 834"/>
        <xdr:cNvCxnSpPr/>
      </xdr:nvCxnSpPr>
      <xdr:spPr>
        <a:xfrm flipV="1">
          <a:off x="19545300" y="181881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36" name="楕円 835"/>
        <xdr:cNvSpPr/>
      </xdr:nvSpPr>
      <xdr:spPr>
        <a:xfrm>
          <a:off x="18605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165354</xdr:rowOff>
    </xdr:from>
    <xdr:to>
      <xdr:col>102</xdr:col>
      <xdr:colOff>114300</xdr:colOff>
      <xdr:row>106</xdr:row>
      <xdr:rowOff>19050</xdr:rowOff>
    </xdr:to>
    <xdr:cxnSp macro="">
      <xdr:nvCxnSpPr>
        <xdr:cNvPr id="837" name="直線コネクタ 836"/>
        <xdr:cNvCxnSpPr/>
      </xdr:nvCxnSpPr>
      <xdr:spPr>
        <a:xfrm>
          <a:off x="18656300" y="1816760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104412</xdr:rowOff>
    </xdr:from>
    <xdr:ext cx="469744" cy="259045"/>
    <xdr:sp macro="" textlink="">
      <xdr:nvSpPr>
        <xdr:cNvPr id="838" name="n_1aveValue【公民館】&#10;一人当たり面積"/>
        <xdr:cNvSpPr txBox="1"/>
      </xdr:nvSpPr>
      <xdr:spPr>
        <a:xfrm>
          <a:off x="210757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839" name="n_2aveValue【公民館】&#10;一人当たり面積"/>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152416</xdr:rowOff>
    </xdr:from>
    <xdr:ext cx="469744" cy="259045"/>
    <xdr:sp macro="" textlink="">
      <xdr:nvSpPr>
        <xdr:cNvPr id="840" name="n_3aveValue【公民館】&#10;一人当たり面積"/>
        <xdr:cNvSpPr txBox="1"/>
      </xdr:nvSpPr>
      <xdr:spPr>
        <a:xfrm>
          <a:off x="19310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154703</xdr:rowOff>
    </xdr:from>
    <xdr:ext cx="469744" cy="259045"/>
    <xdr:sp macro="" textlink="">
      <xdr:nvSpPr>
        <xdr:cNvPr id="841" name="n_4aveValue【公民館】&#10;一人当たり面積"/>
        <xdr:cNvSpPr txBox="1"/>
      </xdr:nvSpPr>
      <xdr:spPr>
        <a:xfrm>
          <a:off x="18421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74947</xdr:rowOff>
    </xdr:from>
    <xdr:ext cx="469744" cy="259045"/>
    <xdr:sp macro="" textlink="">
      <xdr:nvSpPr>
        <xdr:cNvPr id="842" name="n_1mainValue【公民館】&#10;一人当たり面積"/>
        <xdr:cNvSpPr txBox="1"/>
      </xdr:nvSpPr>
      <xdr:spPr>
        <a:xfrm>
          <a:off x="21075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81805</xdr:rowOff>
    </xdr:from>
    <xdr:ext cx="469744" cy="259045"/>
    <xdr:sp macro="" textlink="">
      <xdr:nvSpPr>
        <xdr:cNvPr id="843" name="n_2mainValue【公民館】&#10;一人当たり面積"/>
        <xdr:cNvSpPr txBox="1"/>
      </xdr:nvSpPr>
      <xdr:spPr>
        <a:xfrm>
          <a:off x="20199427" y="1791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86377</xdr:rowOff>
    </xdr:from>
    <xdr:ext cx="469744" cy="259045"/>
    <xdr:sp macro="" textlink="">
      <xdr:nvSpPr>
        <xdr:cNvPr id="844" name="n_3mainValue【公民館】&#10;一人当たり面積"/>
        <xdr:cNvSpPr txBox="1"/>
      </xdr:nvSpPr>
      <xdr:spPr>
        <a:xfrm>
          <a:off x="19310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845" name="n_4mainValue【公民館】&#10;一人当たり面積"/>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類似団体と比較して、有形固定資産減価償却率が高くなっている施設は、橋りょう・トンネル、公営住宅、認定こども園・幼稚園・保育所、学校施設、公民館である。市有施設の半数以上が昭和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年度にかけて建設されたものであり、特に公営住宅については昭和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年代にかけて建設されたものが多いことから、有形固定資産減価償却率が高くなっている。学校施設については、福岡地区の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つの小学校が統合予定となっており、それによる償却率の改善が期待できる。また、令和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類似団体内平均を超える結果となった橋りょう・トンネルは長寿命化修繕計画を策定しており、この計画に基づき適切な維持管理を行い、社会資本ストックとして、橋りょう・トンネル全体のライフサイクルコストの縮減と維持管理費の平準化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全体的に一人当たり延長・面積の数値がほとんどの施設で上回っているが、これは中津川市が他市に比べて広い市域を抱えているため、適切な行政サービスを行うためやむを得ない部分であると考える。しかしながら老朽化が進む全ての施設を維持管理することは難しいため、人口減少、少子化等の社会情勢を鑑みた適切な行政サービスとなるように市有財産（施設）運用管理マスタープラン等に基づき、計画的な維持保全と用途廃止を進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75,401
73,451
676.45
49,279,547
43,078,716
5,297,549
23,920,855
33,769,591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xdr:cNvSpPr/>
      </xdr:nvSpPr>
      <xdr:spPr>
        <a:xfrm>
          <a:off x="1968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xdr:cNvSpPr/>
      </xdr:nvSpPr>
      <xdr:spPr>
        <a:xfrm>
          <a:off x="1079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xdr:rowOff>
    </xdr:from>
    <xdr:to>
      <xdr:col>24</xdr:col>
      <xdr:colOff>114300</xdr:colOff>
      <xdr:row>40</xdr:row>
      <xdr:rowOff>104140</xdr:rowOff>
    </xdr:to>
    <xdr:sp macro="" textlink="">
      <xdr:nvSpPr>
        <xdr:cNvPr id="73" name="楕円 72"/>
        <xdr:cNvSpPr/>
      </xdr:nvSpPr>
      <xdr:spPr>
        <a:xfrm>
          <a:off x="4584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152417</xdr:rowOff>
    </xdr:from>
    <xdr:ext cx="405111" cy="259045"/>
    <xdr:sp macro="" textlink="">
      <xdr:nvSpPr>
        <xdr:cNvPr id="74" name="【図書館】&#10;有形固定資産減価償却率該当値テキスト"/>
        <xdr:cNvSpPr txBox="1"/>
      </xdr:nvSpPr>
      <xdr:spPr>
        <a:xfrm>
          <a:off x="4673600"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133985</xdr:rowOff>
    </xdr:from>
    <xdr:to>
      <xdr:col>20</xdr:col>
      <xdr:colOff>38100</xdr:colOff>
      <xdr:row>40</xdr:row>
      <xdr:rowOff>64135</xdr:rowOff>
    </xdr:to>
    <xdr:sp macro="" textlink="">
      <xdr:nvSpPr>
        <xdr:cNvPr id="75" name="楕円 74"/>
        <xdr:cNvSpPr/>
      </xdr:nvSpPr>
      <xdr:spPr>
        <a:xfrm>
          <a:off x="3746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13335</xdr:rowOff>
    </xdr:from>
    <xdr:to>
      <xdr:col>24</xdr:col>
      <xdr:colOff>63500</xdr:colOff>
      <xdr:row>40</xdr:row>
      <xdr:rowOff>53340</xdr:rowOff>
    </xdr:to>
    <xdr:cxnSp macro="">
      <xdr:nvCxnSpPr>
        <xdr:cNvPr id="76" name="直線コネクタ 75"/>
        <xdr:cNvCxnSpPr/>
      </xdr:nvCxnSpPr>
      <xdr:spPr>
        <a:xfrm>
          <a:off x="3797300" y="687133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93980</xdr:rowOff>
    </xdr:from>
    <xdr:to>
      <xdr:col>15</xdr:col>
      <xdr:colOff>101600</xdr:colOff>
      <xdr:row>40</xdr:row>
      <xdr:rowOff>24130</xdr:rowOff>
    </xdr:to>
    <xdr:sp macro="" textlink="">
      <xdr:nvSpPr>
        <xdr:cNvPr id="77" name="楕円 76"/>
        <xdr:cNvSpPr/>
      </xdr:nvSpPr>
      <xdr:spPr>
        <a:xfrm>
          <a:off x="2857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144780</xdr:rowOff>
    </xdr:from>
    <xdr:to>
      <xdr:col>19</xdr:col>
      <xdr:colOff>177800</xdr:colOff>
      <xdr:row>40</xdr:row>
      <xdr:rowOff>13335</xdr:rowOff>
    </xdr:to>
    <xdr:cxnSp macro="">
      <xdr:nvCxnSpPr>
        <xdr:cNvPr id="78" name="直線コネクタ 77"/>
        <xdr:cNvCxnSpPr/>
      </xdr:nvCxnSpPr>
      <xdr:spPr>
        <a:xfrm>
          <a:off x="2908300" y="68313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53975</xdr:rowOff>
    </xdr:from>
    <xdr:to>
      <xdr:col>10</xdr:col>
      <xdr:colOff>165100</xdr:colOff>
      <xdr:row>39</xdr:row>
      <xdr:rowOff>155575</xdr:rowOff>
    </xdr:to>
    <xdr:sp macro="" textlink="">
      <xdr:nvSpPr>
        <xdr:cNvPr id="79" name="楕円 78"/>
        <xdr:cNvSpPr/>
      </xdr:nvSpPr>
      <xdr:spPr>
        <a:xfrm>
          <a:off x="1968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104775</xdr:rowOff>
    </xdr:from>
    <xdr:to>
      <xdr:col>15</xdr:col>
      <xdr:colOff>50800</xdr:colOff>
      <xdr:row>39</xdr:row>
      <xdr:rowOff>144780</xdr:rowOff>
    </xdr:to>
    <xdr:cxnSp macro="">
      <xdr:nvCxnSpPr>
        <xdr:cNvPr id="80" name="直線コネクタ 79"/>
        <xdr:cNvCxnSpPr/>
      </xdr:nvCxnSpPr>
      <xdr:spPr>
        <a:xfrm>
          <a:off x="2019300" y="6791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15875</xdr:rowOff>
    </xdr:from>
    <xdr:to>
      <xdr:col>6</xdr:col>
      <xdr:colOff>38100</xdr:colOff>
      <xdr:row>39</xdr:row>
      <xdr:rowOff>117475</xdr:rowOff>
    </xdr:to>
    <xdr:sp macro="" textlink="">
      <xdr:nvSpPr>
        <xdr:cNvPr id="81" name="楕円 80"/>
        <xdr:cNvSpPr/>
      </xdr:nvSpPr>
      <xdr:spPr>
        <a:xfrm>
          <a:off x="1079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66675</xdr:rowOff>
    </xdr:from>
    <xdr:to>
      <xdr:col>10</xdr:col>
      <xdr:colOff>114300</xdr:colOff>
      <xdr:row>39</xdr:row>
      <xdr:rowOff>104775</xdr:rowOff>
    </xdr:to>
    <xdr:cxnSp macro="">
      <xdr:nvCxnSpPr>
        <xdr:cNvPr id="82" name="直線コネクタ 81"/>
        <xdr:cNvCxnSpPr/>
      </xdr:nvCxnSpPr>
      <xdr:spPr>
        <a:xfrm>
          <a:off x="1130300" y="6753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xdr:cNvSpPr txBox="1"/>
      </xdr:nvSpPr>
      <xdr:spPr>
        <a:xfrm>
          <a:off x="3582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4" name="n_2aveValue【図書館】&#10;有形固定資産減価償却率"/>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5" name="n_3aveValue【図書館】&#10;有形固定資産減価償却率"/>
        <xdr:cNvSpPr txBox="1"/>
      </xdr:nvSpPr>
      <xdr:spPr>
        <a:xfrm>
          <a:off x="181674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86" name="n_4aveValue【図書館】&#10;有形固定資産減価償却率"/>
        <xdr:cNvSpPr txBox="1"/>
      </xdr:nvSpPr>
      <xdr:spPr>
        <a:xfrm>
          <a:off x="927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55262</xdr:rowOff>
    </xdr:from>
    <xdr:ext cx="405111" cy="259045"/>
    <xdr:sp macro="" textlink="">
      <xdr:nvSpPr>
        <xdr:cNvPr id="87" name="n_1mainValue【図書館】&#10;有形固定資産減価償却率"/>
        <xdr:cNvSpPr txBox="1"/>
      </xdr:nvSpPr>
      <xdr:spPr>
        <a:xfrm>
          <a:off x="358204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15257</xdr:rowOff>
    </xdr:from>
    <xdr:ext cx="405111" cy="259045"/>
    <xdr:sp macro="" textlink="">
      <xdr:nvSpPr>
        <xdr:cNvPr id="88" name="n_2mainValue【図書館】&#10;有形固定資産減価償却率"/>
        <xdr:cNvSpPr txBox="1"/>
      </xdr:nvSpPr>
      <xdr:spPr>
        <a:xfrm>
          <a:off x="2705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146702</xdr:rowOff>
    </xdr:from>
    <xdr:ext cx="405111" cy="259045"/>
    <xdr:sp macro="" textlink="">
      <xdr:nvSpPr>
        <xdr:cNvPr id="89" name="n_3mainValue【図書館】&#10;有形固定資産減価償却率"/>
        <xdr:cNvSpPr txBox="1"/>
      </xdr:nvSpPr>
      <xdr:spPr>
        <a:xfrm>
          <a:off x="18167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108602</xdr:rowOff>
    </xdr:from>
    <xdr:ext cx="405111" cy="259045"/>
    <xdr:sp macro="" textlink="">
      <xdr:nvSpPr>
        <xdr:cNvPr id="90" name="n_4mainValue【図書館】&#10;有形固定資産減価償却率"/>
        <xdr:cNvSpPr txBox="1"/>
      </xdr:nvSpPr>
      <xdr:spPr>
        <a:xfrm>
          <a:off x="9277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19" name="【図書館】&#10;一人当たり面積平均値テキスト"/>
        <xdr:cNvSpPr txBox="1"/>
      </xdr:nvSpPr>
      <xdr:spPr>
        <a:xfrm>
          <a:off x="10515600" y="641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30" name="楕円 129"/>
        <xdr:cNvSpPr/>
      </xdr:nvSpPr>
      <xdr:spPr>
        <a:xfrm>
          <a:off x="104267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31" name="【図書館】&#10;一人当たり面積該当値テキスト"/>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133350</xdr:rowOff>
    </xdr:from>
    <xdr:to>
      <xdr:col>50</xdr:col>
      <xdr:colOff>165100</xdr:colOff>
      <xdr:row>40</xdr:row>
      <xdr:rowOff>63500</xdr:rowOff>
    </xdr:to>
    <xdr:sp macro="" textlink="">
      <xdr:nvSpPr>
        <xdr:cNvPr id="132" name="楕円 131"/>
        <xdr:cNvSpPr/>
      </xdr:nvSpPr>
      <xdr:spPr>
        <a:xfrm>
          <a:off x="9588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xdr:rowOff>
    </xdr:from>
    <xdr:to>
      <xdr:col>55</xdr:col>
      <xdr:colOff>0</xdr:colOff>
      <xdr:row>40</xdr:row>
      <xdr:rowOff>12700</xdr:rowOff>
    </xdr:to>
    <xdr:cxnSp macro="">
      <xdr:nvCxnSpPr>
        <xdr:cNvPr id="133" name="直線コネクタ 132"/>
        <xdr:cNvCxnSpPr/>
      </xdr:nvCxnSpPr>
      <xdr:spPr>
        <a:xfrm>
          <a:off x="9639300" y="687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34" name="楕円 133"/>
        <xdr:cNvSpPr/>
      </xdr:nvSpPr>
      <xdr:spPr>
        <a:xfrm>
          <a:off x="8699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xdr:rowOff>
    </xdr:from>
    <xdr:to>
      <xdr:col>50</xdr:col>
      <xdr:colOff>114300</xdr:colOff>
      <xdr:row>40</xdr:row>
      <xdr:rowOff>12700</xdr:rowOff>
    </xdr:to>
    <xdr:cxnSp macro="">
      <xdr:nvCxnSpPr>
        <xdr:cNvPr id="135" name="直線コネクタ 134"/>
        <xdr:cNvCxnSpPr/>
      </xdr:nvCxnSpPr>
      <xdr:spPr>
        <a:xfrm>
          <a:off x="8750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146050</xdr:rowOff>
    </xdr:from>
    <xdr:to>
      <xdr:col>41</xdr:col>
      <xdr:colOff>101600</xdr:colOff>
      <xdr:row>40</xdr:row>
      <xdr:rowOff>76200</xdr:rowOff>
    </xdr:to>
    <xdr:sp macro="" textlink="">
      <xdr:nvSpPr>
        <xdr:cNvPr id="136" name="楕円 135"/>
        <xdr:cNvSpPr/>
      </xdr:nvSpPr>
      <xdr:spPr>
        <a:xfrm>
          <a:off x="7810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12700</xdr:rowOff>
    </xdr:from>
    <xdr:to>
      <xdr:col>45</xdr:col>
      <xdr:colOff>177800</xdr:colOff>
      <xdr:row>40</xdr:row>
      <xdr:rowOff>25400</xdr:rowOff>
    </xdr:to>
    <xdr:cxnSp macro="">
      <xdr:nvCxnSpPr>
        <xdr:cNvPr id="137" name="直線コネクタ 136"/>
        <xdr:cNvCxnSpPr/>
      </xdr:nvCxnSpPr>
      <xdr:spPr>
        <a:xfrm flipV="1">
          <a:off x="7861300" y="6870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38" name="楕円 137"/>
        <xdr:cNvSpPr/>
      </xdr:nvSpPr>
      <xdr:spPr>
        <a:xfrm>
          <a:off x="6921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25400</xdr:rowOff>
    </xdr:from>
    <xdr:to>
      <xdr:col>41</xdr:col>
      <xdr:colOff>50800</xdr:colOff>
      <xdr:row>40</xdr:row>
      <xdr:rowOff>25400</xdr:rowOff>
    </xdr:to>
    <xdr:cxnSp macro="">
      <xdr:nvCxnSpPr>
        <xdr:cNvPr id="139" name="直線コネクタ 138"/>
        <xdr:cNvCxnSpPr/>
      </xdr:nvCxnSpPr>
      <xdr:spPr>
        <a:xfrm>
          <a:off x="6972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0"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1"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2"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3"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54627</xdr:rowOff>
    </xdr:from>
    <xdr:ext cx="469744" cy="259045"/>
    <xdr:sp macro="" textlink="">
      <xdr:nvSpPr>
        <xdr:cNvPr id="144" name="n_1mainValue【図書館】&#10;一人当たり面積"/>
        <xdr:cNvSpPr txBox="1"/>
      </xdr:nvSpPr>
      <xdr:spPr>
        <a:xfrm>
          <a:off x="9391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45" name="n_2mainValue【図書館】&#10;一人当たり面積"/>
        <xdr:cNvSpPr txBox="1"/>
      </xdr:nvSpPr>
      <xdr:spPr>
        <a:xfrm>
          <a:off x="8515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67327</xdr:rowOff>
    </xdr:from>
    <xdr:ext cx="469744" cy="259045"/>
    <xdr:sp macro="" textlink="">
      <xdr:nvSpPr>
        <xdr:cNvPr id="146" name="n_3mainValue【図書館】&#10;一人当たり面積"/>
        <xdr:cNvSpPr txBox="1"/>
      </xdr:nvSpPr>
      <xdr:spPr>
        <a:xfrm>
          <a:off x="7626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67327</xdr:rowOff>
    </xdr:from>
    <xdr:ext cx="469744" cy="259045"/>
    <xdr:sp macro="" textlink="">
      <xdr:nvSpPr>
        <xdr:cNvPr id="147" name="n_4mainValue【図書館】&#10;一人当たり面積"/>
        <xdr:cNvSpPr txBox="1"/>
      </xdr:nvSpPr>
      <xdr:spPr>
        <a:xfrm>
          <a:off x="6737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5732</xdr:rowOff>
    </xdr:from>
    <xdr:ext cx="405111" cy="259045"/>
    <xdr:sp macro="" textlink="">
      <xdr:nvSpPr>
        <xdr:cNvPr id="177" name="【体育館・プール】&#10;有形固定資産減価償却率平均値テキスト"/>
        <xdr:cNvSpPr txBox="1"/>
      </xdr:nvSpPr>
      <xdr:spPr>
        <a:xfrm>
          <a:off x="4673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73025</xdr:rowOff>
    </xdr:from>
    <xdr:to>
      <xdr:col>24</xdr:col>
      <xdr:colOff>114300</xdr:colOff>
      <xdr:row>60</xdr:row>
      <xdr:rowOff>3175</xdr:rowOff>
    </xdr:to>
    <xdr:sp macro="" textlink="">
      <xdr:nvSpPr>
        <xdr:cNvPr id="188" name="楕円 187"/>
        <xdr:cNvSpPr/>
      </xdr:nvSpPr>
      <xdr:spPr>
        <a:xfrm>
          <a:off x="45847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95902</xdr:rowOff>
    </xdr:from>
    <xdr:ext cx="405111" cy="259045"/>
    <xdr:sp macro="" textlink="">
      <xdr:nvSpPr>
        <xdr:cNvPr id="189" name="【体育館・プール】&#10;有形固定資産減価償却率該当値テキスト"/>
        <xdr:cNvSpPr txBox="1"/>
      </xdr:nvSpPr>
      <xdr:spPr>
        <a:xfrm>
          <a:off x="4673600"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25400</xdr:rowOff>
    </xdr:from>
    <xdr:to>
      <xdr:col>20</xdr:col>
      <xdr:colOff>38100</xdr:colOff>
      <xdr:row>59</xdr:row>
      <xdr:rowOff>127000</xdr:rowOff>
    </xdr:to>
    <xdr:sp macro="" textlink="">
      <xdr:nvSpPr>
        <xdr:cNvPr id="190" name="楕円 189"/>
        <xdr:cNvSpPr/>
      </xdr:nvSpPr>
      <xdr:spPr>
        <a:xfrm>
          <a:off x="3746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76200</xdr:rowOff>
    </xdr:from>
    <xdr:to>
      <xdr:col>24</xdr:col>
      <xdr:colOff>63500</xdr:colOff>
      <xdr:row>59</xdr:row>
      <xdr:rowOff>123825</xdr:rowOff>
    </xdr:to>
    <xdr:cxnSp macro="">
      <xdr:nvCxnSpPr>
        <xdr:cNvPr id="191" name="直線コネクタ 190"/>
        <xdr:cNvCxnSpPr/>
      </xdr:nvCxnSpPr>
      <xdr:spPr>
        <a:xfrm>
          <a:off x="3797300" y="101917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168275</xdr:rowOff>
    </xdr:from>
    <xdr:to>
      <xdr:col>15</xdr:col>
      <xdr:colOff>101600</xdr:colOff>
      <xdr:row>59</xdr:row>
      <xdr:rowOff>98425</xdr:rowOff>
    </xdr:to>
    <xdr:sp macro="" textlink="">
      <xdr:nvSpPr>
        <xdr:cNvPr id="192" name="楕円 191"/>
        <xdr:cNvSpPr/>
      </xdr:nvSpPr>
      <xdr:spPr>
        <a:xfrm>
          <a:off x="2857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47625</xdr:rowOff>
    </xdr:from>
    <xdr:to>
      <xdr:col>19</xdr:col>
      <xdr:colOff>177800</xdr:colOff>
      <xdr:row>59</xdr:row>
      <xdr:rowOff>76200</xdr:rowOff>
    </xdr:to>
    <xdr:cxnSp macro="">
      <xdr:nvCxnSpPr>
        <xdr:cNvPr id="193" name="直線コネクタ 192"/>
        <xdr:cNvCxnSpPr/>
      </xdr:nvCxnSpPr>
      <xdr:spPr>
        <a:xfrm>
          <a:off x="2908300" y="101631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94" name="楕円 193"/>
        <xdr:cNvSpPr/>
      </xdr:nvSpPr>
      <xdr:spPr>
        <a:xfrm>
          <a:off x="1968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xdr:rowOff>
    </xdr:from>
    <xdr:to>
      <xdr:col>15</xdr:col>
      <xdr:colOff>50800</xdr:colOff>
      <xdr:row>59</xdr:row>
      <xdr:rowOff>47625</xdr:rowOff>
    </xdr:to>
    <xdr:cxnSp macro="">
      <xdr:nvCxnSpPr>
        <xdr:cNvPr id="195" name="直線コネクタ 194"/>
        <xdr:cNvCxnSpPr/>
      </xdr:nvCxnSpPr>
      <xdr:spPr>
        <a:xfrm>
          <a:off x="2019300" y="101231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86360</xdr:rowOff>
    </xdr:from>
    <xdr:to>
      <xdr:col>6</xdr:col>
      <xdr:colOff>38100</xdr:colOff>
      <xdr:row>60</xdr:row>
      <xdr:rowOff>16510</xdr:rowOff>
    </xdr:to>
    <xdr:sp macro="" textlink="">
      <xdr:nvSpPr>
        <xdr:cNvPr id="196" name="楕円 195"/>
        <xdr:cNvSpPr/>
      </xdr:nvSpPr>
      <xdr:spPr>
        <a:xfrm>
          <a:off x="1079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xdr:rowOff>
    </xdr:from>
    <xdr:to>
      <xdr:col>10</xdr:col>
      <xdr:colOff>114300</xdr:colOff>
      <xdr:row>59</xdr:row>
      <xdr:rowOff>137160</xdr:rowOff>
    </xdr:to>
    <xdr:cxnSp macro="">
      <xdr:nvCxnSpPr>
        <xdr:cNvPr id="197" name="直線コネクタ 196"/>
        <xdr:cNvCxnSpPr/>
      </xdr:nvCxnSpPr>
      <xdr:spPr>
        <a:xfrm flipV="1">
          <a:off x="1130300" y="1012317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198" name="n_1aveValue【体育館・プール】&#10;有形固定資産減価償却率"/>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9" name="n_2aveValue【体育館・プール】&#10;有形固定資産減価償却率"/>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200" name="n_3aveValue【体育館・プール】&#10;有形固定資産減価償却率"/>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1" name="n_4aveValue【体育館・プール】&#10;有形固定資産減価償却率"/>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143527</xdr:rowOff>
    </xdr:from>
    <xdr:ext cx="405111" cy="259045"/>
    <xdr:sp macro="" textlink="">
      <xdr:nvSpPr>
        <xdr:cNvPr id="202" name="n_1mainValue【体育館・プール】&#10;有形固定資産減価償却率"/>
        <xdr:cNvSpPr txBox="1"/>
      </xdr:nvSpPr>
      <xdr:spPr>
        <a:xfrm>
          <a:off x="35820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114952</xdr:rowOff>
    </xdr:from>
    <xdr:ext cx="405111" cy="259045"/>
    <xdr:sp macro="" textlink="">
      <xdr:nvSpPr>
        <xdr:cNvPr id="203" name="n_2mainValue【体育館・プール】&#10;有形固定資産減価償却率"/>
        <xdr:cNvSpPr txBox="1"/>
      </xdr:nvSpPr>
      <xdr:spPr>
        <a:xfrm>
          <a:off x="2705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204" name="n_3mainValue【体育館・プール】&#10;有形固定資産減価償却率"/>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205" name="n_4mainValue【体育館・プール】&#10;有形固定資産減価償却率"/>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4" name="【体育館・プール】&#10;一人当たり面積平均値テキスト"/>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xdr:cNvSpPr/>
      </xdr:nvSpPr>
      <xdr:spPr>
        <a:xfrm>
          <a:off x="8699500" y="1065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xdr:cNvSpPr/>
      </xdr:nvSpPr>
      <xdr:spPr>
        <a:xfrm>
          <a:off x="7810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xdr:cNvSpPr/>
      </xdr:nvSpPr>
      <xdr:spPr>
        <a:xfrm>
          <a:off x="6921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168275</xdr:rowOff>
    </xdr:from>
    <xdr:to>
      <xdr:col>55</xdr:col>
      <xdr:colOff>50800</xdr:colOff>
      <xdr:row>62</xdr:row>
      <xdr:rowOff>98425</xdr:rowOff>
    </xdr:to>
    <xdr:sp macro="" textlink="">
      <xdr:nvSpPr>
        <xdr:cNvPr id="245" name="楕円 244"/>
        <xdr:cNvSpPr/>
      </xdr:nvSpPr>
      <xdr:spPr>
        <a:xfrm>
          <a:off x="104267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146702</xdr:rowOff>
    </xdr:from>
    <xdr:ext cx="469744" cy="259045"/>
    <xdr:sp macro="" textlink="">
      <xdr:nvSpPr>
        <xdr:cNvPr id="246" name="【体育館・プール】&#10;一人当たり面積該当値テキスト"/>
        <xdr:cNvSpPr txBox="1"/>
      </xdr:nvSpPr>
      <xdr:spPr>
        <a:xfrm>
          <a:off x="10515600" y="1060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xdr:rowOff>
    </xdr:from>
    <xdr:to>
      <xdr:col>50</xdr:col>
      <xdr:colOff>165100</xdr:colOff>
      <xdr:row>62</xdr:row>
      <xdr:rowOff>102235</xdr:rowOff>
    </xdr:to>
    <xdr:sp macro="" textlink="">
      <xdr:nvSpPr>
        <xdr:cNvPr id="247" name="楕円 246"/>
        <xdr:cNvSpPr/>
      </xdr:nvSpPr>
      <xdr:spPr>
        <a:xfrm>
          <a:off x="9588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47625</xdr:rowOff>
    </xdr:from>
    <xdr:to>
      <xdr:col>55</xdr:col>
      <xdr:colOff>0</xdr:colOff>
      <xdr:row>62</xdr:row>
      <xdr:rowOff>51435</xdr:rowOff>
    </xdr:to>
    <xdr:cxnSp macro="">
      <xdr:nvCxnSpPr>
        <xdr:cNvPr id="248" name="直線コネクタ 247"/>
        <xdr:cNvCxnSpPr/>
      </xdr:nvCxnSpPr>
      <xdr:spPr>
        <a:xfrm flipV="1">
          <a:off x="9639300" y="1067752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6350</xdr:rowOff>
    </xdr:from>
    <xdr:to>
      <xdr:col>46</xdr:col>
      <xdr:colOff>38100</xdr:colOff>
      <xdr:row>62</xdr:row>
      <xdr:rowOff>107950</xdr:rowOff>
    </xdr:to>
    <xdr:sp macro="" textlink="">
      <xdr:nvSpPr>
        <xdr:cNvPr id="249" name="楕円 248"/>
        <xdr:cNvSpPr/>
      </xdr:nvSpPr>
      <xdr:spPr>
        <a:xfrm>
          <a:off x="8699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51435</xdr:rowOff>
    </xdr:from>
    <xdr:to>
      <xdr:col>50</xdr:col>
      <xdr:colOff>114300</xdr:colOff>
      <xdr:row>62</xdr:row>
      <xdr:rowOff>57150</xdr:rowOff>
    </xdr:to>
    <xdr:cxnSp macro="">
      <xdr:nvCxnSpPr>
        <xdr:cNvPr id="250" name="直線コネクタ 249"/>
        <xdr:cNvCxnSpPr/>
      </xdr:nvCxnSpPr>
      <xdr:spPr>
        <a:xfrm flipV="1">
          <a:off x="8750300" y="106813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10160</xdr:rowOff>
    </xdr:from>
    <xdr:to>
      <xdr:col>41</xdr:col>
      <xdr:colOff>101600</xdr:colOff>
      <xdr:row>62</xdr:row>
      <xdr:rowOff>111760</xdr:rowOff>
    </xdr:to>
    <xdr:sp macro="" textlink="">
      <xdr:nvSpPr>
        <xdr:cNvPr id="251" name="楕円 250"/>
        <xdr:cNvSpPr/>
      </xdr:nvSpPr>
      <xdr:spPr>
        <a:xfrm>
          <a:off x="7810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57150</xdr:rowOff>
    </xdr:from>
    <xdr:to>
      <xdr:col>45</xdr:col>
      <xdr:colOff>177800</xdr:colOff>
      <xdr:row>62</xdr:row>
      <xdr:rowOff>60960</xdr:rowOff>
    </xdr:to>
    <xdr:cxnSp macro="">
      <xdr:nvCxnSpPr>
        <xdr:cNvPr id="252" name="直線コネクタ 251"/>
        <xdr:cNvCxnSpPr/>
      </xdr:nvCxnSpPr>
      <xdr:spPr>
        <a:xfrm flipV="1">
          <a:off x="7861300" y="10687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13970</xdr:rowOff>
    </xdr:from>
    <xdr:to>
      <xdr:col>36</xdr:col>
      <xdr:colOff>165100</xdr:colOff>
      <xdr:row>62</xdr:row>
      <xdr:rowOff>115570</xdr:rowOff>
    </xdr:to>
    <xdr:sp macro="" textlink="">
      <xdr:nvSpPr>
        <xdr:cNvPr id="253" name="楕円 252"/>
        <xdr:cNvSpPr/>
      </xdr:nvSpPr>
      <xdr:spPr>
        <a:xfrm>
          <a:off x="6921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60960</xdr:rowOff>
    </xdr:from>
    <xdr:to>
      <xdr:col>41</xdr:col>
      <xdr:colOff>50800</xdr:colOff>
      <xdr:row>62</xdr:row>
      <xdr:rowOff>64770</xdr:rowOff>
    </xdr:to>
    <xdr:cxnSp macro="">
      <xdr:nvCxnSpPr>
        <xdr:cNvPr id="254" name="直線コネクタ 253"/>
        <xdr:cNvCxnSpPr/>
      </xdr:nvCxnSpPr>
      <xdr:spPr>
        <a:xfrm flipV="1">
          <a:off x="6972300" y="10690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97807</xdr:rowOff>
    </xdr:from>
    <xdr:ext cx="469744" cy="259045"/>
    <xdr:sp macro="" textlink="">
      <xdr:nvSpPr>
        <xdr:cNvPr id="255" name="n_1aveValue【体育館・プール】&#10;一人当たり面積"/>
        <xdr:cNvSpPr txBox="1"/>
      </xdr:nvSpPr>
      <xdr:spPr>
        <a:xfrm>
          <a:off x="93917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116222</xdr:rowOff>
    </xdr:from>
    <xdr:ext cx="469744" cy="259045"/>
    <xdr:sp macro="" textlink="">
      <xdr:nvSpPr>
        <xdr:cNvPr id="256" name="n_2aveValue【体育館・プール】&#10;一人当たり面積"/>
        <xdr:cNvSpPr txBox="1"/>
      </xdr:nvSpPr>
      <xdr:spPr>
        <a:xfrm>
          <a:off x="851542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104792</xdr:rowOff>
    </xdr:from>
    <xdr:ext cx="469744" cy="259045"/>
    <xdr:sp macro="" textlink="">
      <xdr:nvSpPr>
        <xdr:cNvPr id="257" name="n_3aveValue【体育館・プール】&#10;一人当たり面積"/>
        <xdr:cNvSpPr txBox="1"/>
      </xdr:nvSpPr>
      <xdr:spPr>
        <a:xfrm>
          <a:off x="7626427" y="1073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58" name="n_4aveValue【体育館・プール】&#10;一人当たり面積"/>
        <xdr:cNvSpPr txBox="1"/>
      </xdr:nvSpPr>
      <xdr:spPr>
        <a:xfrm>
          <a:off x="6737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93362</xdr:rowOff>
    </xdr:from>
    <xdr:ext cx="469744" cy="259045"/>
    <xdr:sp macro="" textlink="">
      <xdr:nvSpPr>
        <xdr:cNvPr id="259" name="n_1mainValue【体育館・プール】&#10;一人当たり面積"/>
        <xdr:cNvSpPr txBox="1"/>
      </xdr:nvSpPr>
      <xdr:spPr>
        <a:xfrm>
          <a:off x="9391727" y="1072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124477</xdr:rowOff>
    </xdr:from>
    <xdr:ext cx="469744" cy="259045"/>
    <xdr:sp macro="" textlink="">
      <xdr:nvSpPr>
        <xdr:cNvPr id="260" name="n_2mainValue【体育館・プール】&#10;一人当たり面積"/>
        <xdr:cNvSpPr txBox="1"/>
      </xdr:nvSpPr>
      <xdr:spPr>
        <a:xfrm>
          <a:off x="8515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128287</xdr:rowOff>
    </xdr:from>
    <xdr:ext cx="469744" cy="259045"/>
    <xdr:sp macro="" textlink="">
      <xdr:nvSpPr>
        <xdr:cNvPr id="261" name="n_3mainValue【体育館・プール】&#10;一人当たり面積"/>
        <xdr:cNvSpPr txBox="1"/>
      </xdr:nvSpPr>
      <xdr:spPr>
        <a:xfrm>
          <a:off x="7626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106697</xdr:rowOff>
    </xdr:from>
    <xdr:ext cx="469744" cy="259045"/>
    <xdr:sp macro="" textlink="">
      <xdr:nvSpPr>
        <xdr:cNvPr id="262" name="n_4mainValue【体育館・プール】&#10;一人当たり面積"/>
        <xdr:cNvSpPr txBox="1"/>
      </xdr:nvSpPr>
      <xdr:spPr>
        <a:xfrm>
          <a:off x="6737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xdr:cNvCxnSpPr/>
      </xdr:nvCxnSpPr>
      <xdr:spPr>
        <a:xfrm flipV="1">
          <a:off x="4634865" y="13594080"/>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82566</xdr:rowOff>
    </xdr:from>
    <xdr:ext cx="405111" cy="259045"/>
    <xdr:sp macro="" textlink="">
      <xdr:nvSpPr>
        <xdr:cNvPr id="292" name="【福祉施設】&#10;有形固定資産減価償却率平均値テキスト"/>
        <xdr:cNvSpPr txBox="1"/>
      </xdr:nvSpPr>
      <xdr:spPr>
        <a:xfrm>
          <a:off x="4673600" y="13970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xdr:cNvSpPr/>
      </xdr:nvSpPr>
      <xdr:spPr>
        <a:xfrm>
          <a:off x="45847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5" name="フローチャート: 判断 294"/>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6" name="フローチャート: 判断 295"/>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7" name="フローチャート: 判断 296"/>
        <xdr:cNvSpPr/>
      </xdr:nvSpPr>
      <xdr:spPr>
        <a:xfrm>
          <a:off x="1079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48261</xdr:rowOff>
    </xdr:from>
    <xdr:to>
      <xdr:col>24</xdr:col>
      <xdr:colOff>114300</xdr:colOff>
      <xdr:row>84</xdr:row>
      <xdr:rowOff>149861</xdr:rowOff>
    </xdr:to>
    <xdr:sp macro="" textlink="">
      <xdr:nvSpPr>
        <xdr:cNvPr id="303" name="楕円 302"/>
        <xdr:cNvSpPr/>
      </xdr:nvSpPr>
      <xdr:spPr>
        <a:xfrm>
          <a:off x="45847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26688</xdr:rowOff>
    </xdr:from>
    <xdr:ext cx="405111" cy="259045"/>
    <xdr:sp macro="" textlink="">
      <xdr:nvSpPr>
        <xdr:cNvPr id="304" name="【福祉施設】&#10;有形固定資産減価償却率該当値テキスト"/>
        <xdr:cNvSpPr txBox="1"/>
      </xdr:nvSpPr>
      <xdr:spPr>
        <a:xfrm>
          <a:off x="4673600"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166370</xdr:rowOff>
    </xdr:from>
    <xdr:to>
      <xdr:col>20</xdr:col>
      <xdr:colOff>38100</xdr:colOff>
      <xdr:row>84</xdr:row>
      <xdr:rowOff>96520</xdr:rowOff>
    </xdr:to>
    <xdr:sp macro="" textlink="">
      <xdr:nvSpPr>
        <xdr:cNvPr id="305" name="楕円 304"/>
        <xdr:cNvSpPr/>
      </xdr:nvSpPr>
      <xdr:spPr>
        <a:xfrm>
          <a:off x="3746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45720</xdr:rowOff>
    </xdr:from>
    <xdr:to>
      <xdr:col>24</xdr:col>
      <xdr:colOff>63500</xdr:colOff>
      <xdr:row>84</xdr:row>
      <xdr:rowOff>99061</xdr:rowOff>
    </xdr:to>
    <xdr:cxnSp macro="">
      <xdr:nvCxnSpPr>
        <xdr:cNvPr id="306" name="直線コネクタ 305"/>
        <xdr:cNvCxnSpPr/>
      </xdr:nvCxnSpPr>
      <xdr:spPr>
        <a:xfrm>
          <a:off x="3797300" y="144475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168275</xdr:rowOff>
    </xdr:from>
    <xdr:to>
      <xdr:col>15</xdr:col>
      <xdr:colOff>101600</xdr:colOff>
      <xdr:row>84</xdr:row>
      <xdr:rowOff>98425</xdr:rowOff>
    </xdr:to>
    <xdr:sp macro="" textlink="">
      <xdr:nvSpPr>
        <xdr:cNvPr id="307" name="楕円 306"/>
        <xdr:cNvSpPr/>
      </xdr:nvSpPr>
      <xdr:spPr>
        <a:xfrm>
          <a:off x="2857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45720</xdr:rowOff>
    </xdr:from>
    <xdr:to>
      <xdr:col>19</xdr:col>
      <xdr:colOff>177800</xdr:colOff>
      <xdr:row>84</xdr:row>
      <xdr:rowOff>47625</xdr:rowOff>
    </xdr:to>
    <xdr:cxnSp macro="">
      <xdr:nvCxnSpPr>
        <xdr:cNvPr id="308" name="直線コネクタ 307"/>
        <xdr:cNvCxnSpPr/>
      </xdr:nvCxnSpPr>
      <xdr:spPr>
        <a:xfrm flipV="1">
          <a:off x="2908300" y="144475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71120</xdr:rowOff>
    </xdr:from>
    <xdr:to>
      <xdr:col>10</xdr:col>
      <xdr:colOff>165100</xdr:colOff>
      <xdr:row>84</xdr:row>
      <xdr:rowOff>1270</xdr:rowOff>
    </xdr:to>
    <xdr:sp macro="" textlink="">
      <xdr:nvSpPr>
        <xdr:cNvPr id="309" name="楕円 308"/>
        <xdr:cNvSpPr/>
      </xdr:nvSpPr>
      <xdr:spPr>
        <a:xfrm>
          <a:off x="1968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121920</xdr:rowOff>
    </xdr:from>
    <xdr:to>
      <xdr:col>15</xdr:col>
      <xdr:colOff>50800</xdr:colOff>
      <xdr:row>84</xdr:row>
      <xdr:rowOff>47625</xdr:rowOff>
    </xdr:to>
    <xdr:cxnSp macro="">
      <xdr:nvCxnSpPr>
        <xdr:cNvPr id="310" name="直線コネクタ 309"/>
        <xdr:cNvCxnSpPr/>
      </xdr:nvCxnSpPr>
      <xdr:spPr>
        <a:xfrm>
          <a:off x="2019300" y="1435227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11" name="楕円 310"/>
        <xdr:cNvSpPr/>
      </xdr:nvSpPr>
      <xdr:spPr>
        <a:xfrm>
          <a:off x="107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121920</xdr:rowOff>
    </xdr:to>
    <xdr:cxnSp macro="">
      <xdr:nvCxnSpPr>
        <xdr:cNvPr id="312" name="直線コネクタ 311"/>
        <xdr:cNvCxnSpPr/>
      </xdr:nvCxnSpPr>
      <xdr:spPr>
        <a:xfrm>
          <a:off x="1130300" y="142798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313" name="n_1aveValue【福祉施設】&#10;有形固定資産減価償却率"/>
        <xdr:cNvSpPr txBox="1"/>
      </xdr:nvSpPr>
      <xdr:spPr>
        <a:xfrm>
          <a:off x="35820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314" name="n_2aveValue【福祉施設】&#10;有形固定資産減価償却率"/>
        <xdr:cNvSpPr txBox="1"/>
      </xdr:nvSpPr>
      <xdr:spPr>
        <a:xfrm>
          <a:off x="2705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15" name="n_3aveValue【福祉施設】&#10;有形固定資産減価償却率"/>
        <xdr:cNvSpPr txBox="1"/>
      </xdr:nvSpPr>
      <xdr:spPr>
        <a:xfrm>
          <a:off x="1816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6" name="n_4aveValue【福祉施設】&#10;有形固定資産減価償却率"/>
        <xdr:cNvSpPr txBox="1"/>
      </xdr:nvSpPr>
      <xdr:spPr>
        <a:xfrm>
          <a:off x="927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87647</xdr:rowOff>
    </xdr:from>
    <xdr:ext cx="405111" cy="259045"/>
    <xdr:sp macro="" textlink="">
      <xdr:nvSpPr>
        <xdr:cNvPr id="317" name="n_1mainValue【福祉施設】&#10;有形固定資産減価償却率"/>
        <xdr:cNvSpPr txBox="1"/>
      </xdr:nvSpPr>
      <xdr:spPr>
        <a:xfrm>
          <a:off x="35820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89552</xdr:rowOff>
    </xdr:from>
    <xdr:ext cx="405111" cy="259045"/>
    <xdr:sp macro="" textlink="">
      <xdr:nvSpPr>
        <xdr:cNvPr id="318" name="n_2mainValue【福祉施設】&#10;有形固定資産減価償却率"/>
        <xdr:cNvSpPr txBox="1"/>
      </xdr:nvSpPr>
      <xdr:spPr>
        <a:xfrm>
          <a:off x="2705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163847</xdr:rowOff>
    </xdr:from>
    <xdr:ext cx="405111" cy="259045"/>
    <xdr:sp macro="" textlink="">
      <xdr:nvSpPr>
        <xdr:cNvPr id="319" name="n_3mainValue【福祉施設】&#10;有形固定資産減価償却率"/>
        <xdr:cNvSpPr txBox="1"/>
      </xdr:nvSpPr>
      <xdr:spPr>
        <a:xfrm>
          <a:off x="1816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20" name="n_4mainValue【福祉施設】&#10;有形固定資産減価償却率"/>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xdr:cNvCxnSpPr/>
      </xdr:nvCxnSpPr>
      <xdr:spPr>
        <a:xfrm flipV="1">
          <a:off x="10476865" y="1358646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xdr:cNvSpPr txBox="1"/>
      </xdr:nvSpPr>
      <xdr:spPr>
        <a:xfrm>
          <a:off x="10515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xdr:cNvCxnSpPr/>
      </xdr:nvCxnSpPr>
      <xdr:spPr>
        <a:xfrm>
          <a:off x="10388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72407</xdr:rowOff>
    </xdr:from>
    <xdr:ext cx="469744" cy="259045"/>
    <xdr:sp macro="" textlink="">
      <xdr:nvSpPr>
        <xdr:cNvPr id="349" name="【福祉施設】&#10;一人当たり面積平均値テキスト"/>
        <xdr:cNvSpPr txBox="1"/>
      </xdr:nvSpPr>
      <xdr:spPr>
        <a:xfrm>
          <a:off x="10515600" y="1447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52" name="フローチャート: 判断 351"/>
        <xdr:cNvSpPr/>
      </xdr:nvSpPr>
      <xdr:spPr>
        <a:xfrm>
          <a:off x="8699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3" name="フローチャート: 判断 352"/>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4" name="フローチャート: 判断 353"/>
        <xdr:cNvSpPr/>
      </xdr:nvSpPr>
      <xdr:spPr>
        <a:xfrm>
          <a:off x="6921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151130</xdr:rowOff>
    </xdr:from>
    <xdr:to>
      <xdr:col>55</xdr:col>
      <xdr:colOff>50800</xdr:colOff>
      <xdr:row>82</xdr:row>
      <xdr:rowOff>81280</xdr:rowOff>
    </xdr:to>
    <xdr:sp macro="" textlink="">
      <xdr:nvSpPr>
        <xdr:cNvPr id="360" name="楕円 359"/>
        <xdr:cNvSpPr/>
      </xdr:nvSpPr>
      <xdr:spPr>
        <a:xfrm>
          <a:off x="104267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2557</xdr:rowOff>
    </xdr:from>
    <xdr:ext cx="469744" cy="259045"/>
    <xdr:sp macro="" textlink="">
      <xdr:nvSpPr>
        <xdr:cNvPr id="361" name="【福祉施設】&#10;一人当たり面積該当値テキスト"/>
        <xdr:cNvSpPr txBox="1"/>
      </xdr:nvSpPr>
      <xdr:spPr>
        <a:xfrm>
          <a:off x="10515600"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158750</xdr:rowOff>
    </xdr:from>
    <xdr:to>
      <xdr:col>50</xdr:col>
      <xdr:colOff>165100</xdr:colOff>
      <xdr:row>82</xdr:row>
      <xdr:rowOff>88900</xdr:rowOff>
    </xdr:to>
    <xdr:sp macro="" textlink="">
      <xdr:nvSpPr>
        <xdr:cNvPr id="362" name="楕円 361"/>
        <xdr:cNvSpPr/>
      </xdr:nvSpPr>
      <xdr:spPr>
        <a:xfrm>
          <a:off x="9588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30480</xdr:rowOff>
    </xdr:from>
    <xdr:to>
      <xdr:col>55</xdr:col>
      <xdr:colOff>0</xdr:colOff>
      <xdr:row>82</xdr:row>
      <xdr:rowOff>38100</xdr:rowOff>
    </xdr:to>
    <xdr:cxnSp macro="">
      <xdr:nvCxnSpPr>
        <xdr:cNvPr id="363" name="直線コネクタ 362"/>
        <xdr:cNvCxnSpPr/>
      </xdr:nvCxnSpPr>
      <xdr:spPr>
        <a:xfrm flipV="1">
          <a:off x="9639300" y="14089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13970</xdr:rowOff>
    </xdr:from>
    <xdr:to>
      <xdr:col>46</xdr:col>
      <xdr:colOff>38100</xdr:colOff>
      <xdr:row>82</xdr:row>
      <xdr:rowOff>115570</xdr:rowOff>
    </xdr:to>
    <xdr:sp macro="" textlink="">
      <xdr:nvSpPr>
        <xdr:cNvPr id="364" name="楕円 363"/>
        <xdr:cNvSpPr/>
      </xdr:nvSpPr>
      <xdr:spPr>
        <a:xfrm>
          <a:off x="8699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38100</xdr:rowOff>
    </xdr:from>
    <xdr:to>
      <xdr:col>50</xdr:col>
      <xdr:colOff>114300</xdr:colOff>
      <xdr:row>82</xdr:row>
      <xdr:rowOff>64770</xdr:rowOff>
    </xdr:to>
    <xdr:cxnSp macro="">
      <xdr:nvCxnSpPr>
        <xdr:cNvPr id="365" name="直線コネクタ 364"/>
        <xdr:cNvCxnSpPr/>
      </xdr:nvCxnSpPr>
      <xdr:spPr>
        <a:xfrm flipV="1">
          <a:off x="8750300" y="14097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147320</xdr:rowOff>
    </xdr:from>
    <xdr:to>
      <xdr:col>41</xdr:col>
      <xdr:colOff>101600</xdr:colOff>
      <xdr:row>82</xdr:row>
      <xdr:rowOff>77470</xdr:rowOff>
    </xdr:to>
    <xdr:sp macro="" textlink="">
      <xdr:nvSpPr>
        <xdr:cNvPr id="366" name="楕円 365"/>
        <xdr:cNvSpPr/>
      </xdr:nvSpPr>
      <xdr:spPr>
        <a:xfrm>
          <a:off x="7810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26670</xdr:rowOff>
    </xdr:from>
    <xdr:to>
      <xdr:col>45</xdr:col>
      <xdr:colOff>177800</xdr:colOff>
      <xdr:row>82</xdr:row>
      <xdr:rowOff>64770</xdr:rowOff>
    </xdr:to>
    <xdr:cxnSp macro="">
      <xdr:nvCxnSpPr>
        <xdr:cNvPr id="367" name="直線コネクタ 366"/>
        <xdr:cNvCxnSpPr/>
      </xdr:nvCxnSpPr>
      <xdr:spPr>
        <a:xfrm>
          <a:off x="7861300" y="14085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78739</xdr:rowOff>
    </xdr:from>
    <xdr:to>
      <xdr:col>36</xdr:col>
      <xdr:colOff>165100</xdr:colOff>
      <xdr:row>81</xdr:row>
      <xdr:rowOff>8889</xdr:rowOff>
    </xdr:to>
    <xdr:sp macro="" textlink="">
      <xdr:nvSpPr>
        <xdr:cNvPr id="368" name="楕円 367"/>
        <xdr:cNvSpPr/>
      </xdr:nvSpPr>
      <xdr:spPr>
        <a:xfrm>
          <a:off x="6921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129539</xdr:rowOff>
    </xdr:from>
    <xdr:to>
      <xdr:col>41</xdr:col>
      <xdr:colOff>50800</xdr:colOff>
      <xdr:row>82</xdr:row>
      <xdr:rowOff>26670</xdr:rowOff>
    </xdr:to>
    <xdr:cxnSp macro="">
      <xdr:nvCxnSpPr>
        <xdr:cNvPr id="369" name="直線コネクタ 368"/>
        <xdr:cNvCxnSpPr/>
      </xdr:nvCxnSpPr>
      <xdr:spPr>
        <a:xfrm>
          <a:off x="6972300" y="13845539"/>
          <a:ext cx="889000" cy="24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11447</xdr:rowOff>
    </xdr:from>
    <xdr:ext cx="469744" cy="259045"/>
    <xdr:sp macro="" textlink="">
      <xdr:nvSpPr>
        <xdr:cNvPr id="370" name="n_1aveValue【福祉施設】&#10;一人当たり面積"/>
        <xdr:cNvSpPr txBox="1"/>
      </xdr:nvSpPr>
      <xdr:spPr>
        <a:xfrm>
          <a:off x="9391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30497</xdr:rowOff>
    </xdr:from>
    <xdr:ext cx="469744" cy="259045"/>
    <xdr:sp macro="" textlink="">
      <xdr:nvSpPr>
        <xdr:cNvPr id="371" name="n_2aveValue【福祉施設】&#10;一人当たり面積"/>
        <xdr:cNvSpPr txBox="1"/>
      </xdr:nvSpPr>
      <xdr:spPr>
        <a:xfrm>
          <a:off x="8515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2" name="n_3aveValue【福祉施設】&#10;一人当たり面積"/>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3827</xdr:rowOff>
    </xdr:from>
    <xdr:ext cx="469744" cy="259045"/>
    <xdr:sp macro="" textlink="">
      <xdr:nvSpPr>
        <xdr:cNvPr id="373" name="n_4aveValue【福祉施設】&#10;一人当たり面積"/>
        <xdr:cNvSpPr txBox="1"/>
      </xdr:nvSpPr>
      <xdr:spPr>
        <a:xfrm>
          <a:off x="6737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105427</xdr:rowOff>
    </xdr:from>
    <xdr:ext cx="469744" cy="259045"/>
    <xdr:sp macro="" textlink="">
      <xdr:nvSpPr>
        <xdr:cNvPr id="374" name="n_1mainValue【福祉施設】&#10;一人当たり面積"/>
        <xdr:cNvSpPr txBox="1"/>
      </xdr:nvSpPr>
      <xdr:spPr>
        <a:xfrm>
          <a:off x="9391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132097</xdr:rowOff>
    </xdr:from>
    <xdr:ext cx="469744" cy="259045"/>
    <xdr:sp macro="" textlink="">
      <xdr:nvSpPr>
        <xdr:cNvPr id="375" name="n_2mainValue【福祉施設】&#10;一人当たり面積"/>
        <xdr:cNvSpPr txBox="1"/>
      </xdr:nvSpPr>
      <xdr:spPr>
        <a:xfrm>
          <a:off x="8515427" y="1384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93997</xdr:rowOff>
    </xdr:from>
    <xdr:ext cx="469744" cy="259045"/>
    <xdr:sp macro="" textlink="">
      <xdr:nvSpPr>
        <xdr:cNvPr id="376" name="n_3mainValue【福祉施設】&#10;一人当たり面積"/>
        <xdr:cNvSpPr txBox="1"/>
      </xdr:nvSpPr>
      <xdr:spPr>
        <a:xfrm>
          <a:off x="7626427" y="1380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25416</xdr:rowOff>
    </xdr:from>
    <xdr:ext cx="469744" cy="259045"/>
    <xdr:sp macro="" textlink="">
      <xdr:nvSpPr>
        <xdr:cNvPr id="377" name="n_4mainValue【福祉施設】&#10;一人当たり面積"/>
        <xdr:cNvSpPr txBox="1"/>
      </xdr:nvSpPr>
      <xdr:spPr>
        <a:xfrm>
          <a:off x="6737427" y="1356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93634</xdr:rowOff>
    </xdr:from>
    <xdr:ext cx="405111" cy="259045"/>
    <xdr:sp macro="" textlink="">
      <xdr:nvSpPr>
        <xdr:cNvPr id="408" name="【市民会館】&#10;有形固定資産減価償却率平均値テキスト"/>
        <xdr:cNvSpPr txBox="1"/>
      </xdr:nvSpPr>
      <xdr:spPr>
        <a:xfrm>
          <a:off x="4673600" y="1792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1" name="フローチャート: 判断 410"/>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3" name="フローチャート: 判断 412"/>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419" name="楕円 418"/>
        <xdr:cNvSpPr/>
      </xdr:nvSpPr>
      <xdr:spPr>
        <a:xfrm>
          <a:off x="4584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2557</xdr:rowOff>
    </xdr:from>
    <xdr:ext cx="405111" cy="259045"/>
    <xdr:sp macro="" textlink="">
      <xdr:nvSpPr>
        <xdr:cNvPr id="420" name="【市民会館】&#10;有形固定資産減価償却率該当値テキスト"/>
        <xdr:cNvSpPr txBox="1"/>
      </xdr:nvSpPr>
      <xdr:spPr>
        <a:xfrm>
          <a:off x="4673600"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115207</xdr:rowOff>
    </xdr:from>
    <xdr:to>
      <xdr:col>20</xdr:col>
      <xdr:colOff>38100</xdr:colOff>
      <xdr:row>104</xdr:row>
      <xdr:rowOff>45357</xdr:rowOff>
    </xdr:to>
    <xdr:sp macro="" textlink="">
      <xdr:nvSpPr>
        <xdr:cNvPr id="421" name="楕円 420"/>
        <xdr:cNvSpPr/>
      </xdr:nvSpPr>
      <xdr:spPr>
        <a:xfrm>
          <a:off x="3746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166007</xdr:rowOff>
    </xdr:from>
    <xdr:to>
      <xdr:col>24</xdr:col>
      <xdr:colOff>63500</xdr:colOff>
      <xdr:row>104</xdr:row>
      <xdr:rowOff>30480</xdr:rowOff>
    </xdr:to>
    <xdr:cxnSp macro="">
      <xdr:nvCxnSpPr>
        <xdr:cNvPr id="422" name="直線コネクタ 421"/>
        <xdr:cNvCxnSpPr/>
      </xdr:nvCxnSpPr>
      <xdr:spPr>
        <a:xfrm>
          <a:off x="3797300" y="1782535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95613</xdr:rowOff>
    </xdr:from>
    <xdr:to>
      <xdr:col>15</xdr:col>
      <xdr:colOff>101600</xdr:colOff>
      <xdr:row>104</xdr:row>
      <xdr:rowOff>25763</xdr:rowOff>
    </xdr:to>
    <xdr:sp macro="" textlink="">
      <xdr:nvSpPr>
        <xdr:cNvPr id="423" name="楕円 422"/>
        <xdr:cNvSpPr/>
      </xdr:nvSpPr>
      <xdr:spPr>
        <a:xfrm>
          <a:off x="28575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146413</xdr:rowOff>
    </xdr:from>
    <xdr:to>
      <xdr:col>19</xdr:col>
      <xdr:colOff>177800</xdr:colOff>
      <xdr:row>103</xdr:row>
      <xdr:rowOff>166007</xdr:rowOff>
    </xdr:to>
    <xdr:cxnSp macro="">
      <xdr:nvCxnSpPr>
        <xdr:cNvPr id="424" name="直線コネクタ 423"/>
        <xdr:cNvCxnSpPr/>
      </xdr:nvCxnSpPr>
      <xdr:spPr>
        <a:xfrm>
          <a:off x="2908300" y="178057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156029</xdr:rowOff>
    </xdr:from>
    <xdr:to>
      <xdr:col>10</xdr:col>
      <xdr:colOff>165100</xdr:colOff>
      <xdr:row>104</xdr:row>
      <xdr:rowOff>86179</xdr:rowOff>
    </xdr:to>
    <xdr:sp macro="" textlink="">
      <xdr:nvSpPr>
        <xdr:cNvPr id="425" name="楕円 424"/>
        <xdr:cNvSpPr/>
      </xdr:nvSpPr>
      <xdr:spPr>
        <a:xfrm>
          <a:off x="19685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146413</xdr:rowOff>
    </xdr:from>
    <xdr:to>
      <xdr:col>15</xdr:col>
      <xdr:colOff>50800</xdr:colOff>
      <xdr:row>104</xdr:row>
      <xdr:rowOff>35379</xdr:rowOff>
    </xdr:to>
    <xdr:cxnSp macro="">
      <xdr:nvCxnSpPr>
        <xdr:cNvPr id="426" name="直線コネクタ 425"/>
        <xdr:cNvCxnSpPr/>
      </xdr:nvCxnSpPr>
      <xdr:spPr>
        <a:xfrm flipV="1">
          <a:off x="2019300" y="17805763"/>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123371</xdr:rowOff>
    </xdr:from>
    <xdr:to>
      <xdr:col>6</xdr:col>
      <xdr:colOff>38100</xdr:colOff>
      <xdr:row>104</xdr:row>
      <xdr:rowOff>53521</xdr:rowOff>
    </xdr:to>
    <xdr:sp macro="" textlink="">
      <xdr:nvSpPr>
        <xdr:cNvPr id="427" name="楕円 426"/>
        <xdr:cNvSpPr/>
      </xdr:nvSpPr>
      <xdr:spPr>
        <a:xfrm>
          <a:off x="1079500" y="17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2721</xdr:rowOff>
    </xdr:from>
    <xdr:to>
      <xdr:col>10</xdr:col>
      <xdr:colOff>114300</xdr:colOff>
      <xdr:row>104</xdr:row>
      <xdr:rowOff>35379</xdr:rowOff>
    </xdr:to>
    <xdr:cxnSp macro="">
      <xdr:nvCxnSpPr>
        <xdr:cNvPr id="428" name="直線コネクタ 427"/>
        <xdr:cNvCxnSpPr/>
      </xdr:nvCxnSpPr>
      <xdr:spPr>
        <a:xfrm>
          <a:off x="1130300" y="178335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9" name="n_1aveValue【市民会館】&#10;有形固定資産減価償却率"/>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157315</xdr:rowOff>
    </xdr:from>
    <xdr:ext cx="405111" cy="259045"/>
    <xdr:sp macro="" textlink="">
      <xdr:nvSpPr>
        <xdr:cNvPr id="430" name="n_2aveValue【市民会館】&#10;有形固定資産減価償却率"/>
        <xdr:cNvSpPr txBox="1"/>
      </xdr:nvSpPr>
      <xdr:spPr>
        <a:xfrm>
          <a:off x="27057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31" name="n_3aveValue【市民会館】&#10;有形固定資産減価償却率"/>
        <xdr:cNvSpPr txBox="1"/>
      </xdr:nvSpPr>
      <xdr:spPr>
        <a:xfrm>
          <a:off x="1816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137721</xdr:rowOff>
    </xdr:from>
    <xdr:ext cx="405111" cy="259045"/>
    <xdr:sp macro="" textlink="">
      <xdr:nvSpPr>
        <xdr:cNvPr id="432" name="n_4aveValue【市民会館】&#10;有形固定資産減価償却率"/>
        <xdr:cNvSpPr txBox="1"/>
      </xdr:nvSpPr>
      <xdr:spPr>
        <a:xfrm>
          <a:off x="927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61884</xdr:rowOff>
    </xdr:from>
    <xdr:ext cx="405111" cy="259045"/>
    <xdr:sp macro="" textlink="">
      <xdr:nvSpPr>
        <xdr:cNvPr id="433" name="n_1mainValue【市民会館】&#10;有形固定資産減価償却率"/>
        <xdr:cNvSpPr txBox="1"/>
      </xdr:nvSpPr>
      <xdr:spPr>
        <a:xfrm>
          <a:off x="35820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42290</xdr:rowOff>
    </xdr:from>
    <xdr:ext cx="405111" cy="259045"/>
    <xdr:sp macro="" textlink="">
      <xdr:nvSpPr>
        <xdr:cNvPr id="434" name="n_2mainValue【市民会館】&#10;有形固定資産減価償却率"/>
        <xdr:cNvSpPr txBox="1"/>
      </xdr:nvSpPr>
      <xdr:spPr>
        <a:xfrm>
          <a:off x="2705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102706</xdr:rowOff>
    </xdr:from>
    <xdr:ext cx="405111" cy="259045"/>
    <xdr:sp macro="" textlink="">
      <xdr:nvSpPr>
        <xdr:cNvPr id="435" name="n_3mainValue【市民会館】&#10;有形固定資産減価償却率"/>
        <xdr:cNvSpPr txBox="1"/>
      </xdr:nvSpPr>
      <xdr:spPr>
        <a:xfrm>
          <a:off x="18167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70048</xdr:rowOff>
    </xdr:from>
    <xdr:ext cx="405111" cy="259045"/>
    <xdr:sp macro="" textlink="">
      <xdr:nvSpPr>
        <xdr:cNvPr id="436" name="n_4mainValue【市民会館】&#10;有形固定資産減価償却率"/>
        <xdr:cNvSpPr txBox="1"/>
      </xdr:nvSpPr>
      <xdr:spPr>
        <a:xfrm>
          <a:off x="927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65" name="【市民会館】&#10;一人当たり面積平均値テキスト"/>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68" name="フローチャート: 判断 467"/>
        <xdr:cNvSpPr/>
      </xdr:nvSpPr>
      <xdr:spPr>
        <a:xfrm>
          <a:off x="8699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69" name="フローチャート: 判断 468"/>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0" name="フローチャート: 判断 469"/>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170180</xdr:rowOff>
    </xdr:from>
    <xdr:to>
      <xdr:col>55</xdr:col>
      <xdr:colOff>50800</xdr:colOff>
      <xdr:row>105</xdr:row>
      <xdr:rowOff>100330</xdr:rowOff>
    </xdr:to>
    <xdr:sp macro="" textlink="">
      <xdr:nvSpPr>
        <xdr:cNvPr id="476" name="楕円 475"/>
        <xdr:cNvSpPr/>
      </xdr:nvSpPr>
      <xdr:spPr>
        <a:xfrm>
          <a:off x="104267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21607</xdr:rowOff>
    </xdr:from>
    <xdr:ext cx="469744" cy="259045"/>
    <xdr:sp macro="" textlink="">
      <xdr:nvSpPr>
        <xdr:cNvPr id="477" name="【市民会館】&#10;一人当たり面積該当値テキスト"/>
        <xdr:cNvSpPr txBox="1"/>
      </xdr:nvSpPr>
      <xdr:spPr>
        <a:xfrm>
          <a:off x="10515600"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6350</xdr:rowOff>
    </xdr:from>
    <xdr:to>
      <xdr:col>50</xdr:col>
      <xdr:colOff>165100</xdr:colOff>
      <xdr:row>105</xdr:row>
      <xdr:rowOff>107950</xdr:rowOff>
    </xdr:to>
    <xdr:sp macro="" textlink="">
      <xdr:nvSpPr>
        <xdr:cNvPr id="478" name="楕円 477"/>
        <xdr:cNvSpPr/>
      </xdr:nvSpPr>
      <xdr:spPr>
        <a:xfrm>
          <a:off x="9588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49530</xdr:rowOff>
    </xdr:from>
    <xdr:to>
      <xdr:col>55</xdr:col>
      <xdr:colOff>0</xdr:colOff>
      <xdr:row>105</xdr:row>
      <xdr:rowOff>57150</xdr:rowOff>
    </xdr:to>
    <xdr:cxnSp macro="">
      <xdr:nvCxnSpPr>
        <xdr:cNvPr id="479" name="直線コネクタ 478"/>
        <xdr:cNvCxnSpPr/>
      </xdr:nvCxnSpPr>
      <xdr:spPr>
        <a:xfrm flipV="1">
          <a:off x="9639300" y="18051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6350</xdr:rowOff>
    </xdr:from>
    <xdr:to>
      <xdr:col>46</xdr:col>
      <xdr:colOff>38100</xdr:colOff>
      <xdr:row>105</xdr:row>
      <xdr:rowOff>107950</xdr:rowOff>
    </xdr:to>
    <xdr:sp macro="" textlink="">
      <xdr:nvSpPr>
        <xdr:cNvPr id="480" name="楕円 479"/>
        <xdr:cNvSpPr/>
      </xdr:nvSpPr>
      <xdr:spPr>
        <a:xfrm>
          <a:off x="8699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57150</xdr:rowOff>
    </xdr:from>
    <xdr:to>
      <xdr:col>50</xdr:col>
      <xdr:colOff>114300</xdr:colOff>
      <xdr:row>105</xdr:row>
      <xdr:rowOff>57150</xdr:rowOff>
    </xdr:to>
    <xdr:cxnSp macro="">
      <xdr:nvCxnSpPr>
        <xdr:cNvPr id="481" name="直線コネクタ 480"/>
        <xdr:cNvCxnSpPr/>
      </xdr:nvCxnSpPr>
      <xdr:spPr>
        <a:xfrm>
          <a:off x="8750300" y="1805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21589</xdr:rowOff>
    </xdr:from>
    <xdr:to>
      <xdr:col>41</xdr:col>
      <xdr:colOff>101600</xdr:colOff>
      <xdr:row>105</xdr:row>
      <xdr:rowOff>123189</xdr:rowOff>
    </xdr:to>
    <xdr:sp macro="" textlink="">
      <xdr:nvSpPr>
        <xdr:cNvPr id="482" name="楕円 481"/>
        <xdr:cNvSpPr/>
      </xdr:nvSpPr>
      <xdr:spPr>
        <a:xfrm>
          <a:off x="7810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57150</xdr:rowOff>
    </xdr:from>
    <xdr:to>
      <xdr:col>45</xdr:col>
      <xdr:colOff>177800</xdr:colOff>
      <xdr:row>105</xdr:row>
      <xdr:rowOff>72389</xdr:rowOff>
    </xdr:to>
    <xdr:cxnSp macro="">
      <xdr:nvCxnSpPr>
        <xdr:cNvPr id="483" name="直線コネクタ 482"/>
        <xdr:cNvCxnSpPr/>
      </xdr:nvCxnSpPr>
      <xdr:spPr>
        <a:xfrm flipV="1">
          <a:off x="7861300" y="180594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25400</xdr:rowOff>
    </xdr:from>
    <xdr:to>
      <xdr:col>36</xdr:col>
      <xdr:colOff>165100</xdr:colOff>
      <xdr:row>105</xdr:row>
      <xdr:rowOff>127000</xdr:rowOff>
    </xdr:to>
    <xdr:sp macro="" textlink="">
      <xdr:nvSpPr>
        <xdr:cNvPr id="484" name="楕円 483"/>
        <xdr:cNvSpPr/>
      </xdr:nvSpPr>
      <xdr:spPr>
        <a:xfrm>
          <a:off x="6921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72389</xdr:rowOff>
    </xdr:from>
    <xdr:to>
      <xdr:col>41</xdr:col>
      <xdr:colOff>50800</xdr:colOff>
      <xdr:row>105</xdr:row>
      <xdr:rowOff>76200</xdr:rowOff>
    </xdr:to>
    <xdr:cxnSp macro="">
      <xdr:nvCxnSpPr>
        <xdr:cNvPr id="485" name="直線コネクタ 484"/>
        <xdr:cNvCxnSpPr/>
      </xdr:nvCxnSpPr>
      <xdr:spPr>
        <a:xfrm flipV="1">
          <a:off x="6972300" y="18074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7638</xdr:rowOff>
    </xdr:from>
    <xdr:ext cx="469744" cy="259045"/>
    <xdr:sp macro="" textlink="">
      <xdr:nvSpPr>
        <xdr:cNvPr id="487" name="n_2aveValue【市民会館】&#10;一人当たり面積"/>
        <xdr:cNvSpPr txBox="1"/>
      </xdr:nvSpPr>
      <xdr:spPr>
        <a:xfrm>
          <a:off x="8515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8" name="n_3aveValue【市民会館】&#10;一人当たり面積"/>
        <xdr:cNvSpPr txBox="1"/>
      </xdr:nvSpPr>
      <xdr:spPr>
        <a:xfrm>
          <a:off x="7626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89" name="n_4aveValue【市民会館】&#10;一人当たり面積"/>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124477</xdr:rowOff>
    </xdr:from>
    <xdr:ext cx="469744" cy="259045"/>
    <xdr:sp macro="" textlink="">
      <xdr:nvSpPr>
        <xdr:cNvPr id="490" name="n_1mainValue【市民会館】&#10;一人当たり面積"/>
        <xdr:cNvSpPr txBox="1"/>
      </xdr:nvSpPr>
      <xdr:spPr>
        <a:xfrm>
          <a:off x="93917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124477</xdr:rowOff>
    </xdr:from>
    <xdr:ext cx="469744" cy="259045"/>
    <xdr:sp macro="" textlink="">
      <xdr:nvSpPr>
        <xdr:cNvPr id="491" name="n_2mainValue【市民会館】&#10;一人当たり面積"/>
        <xdr:cNvSpPr txBox="1"/>
      </xdr:nvSpPr>
      <xdr:spPr>
        <a:xfrm>
          <a:off x="8515427"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492" name="n_3mainValue【市民会館】&#10;一人当たり面積"/>
        <xdr:cNvSpPr txBox="1"/>
      </xdr:nvSpPr>
      <xdr:spPr>
        <a:xfrm>
          <a:off x="7626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143527</xdr:rowOff>
    </xdr:from>
    <xdr:ext cx="469744" cy="259045"/>
    <xdr:sp macro="" textlink="">
      <xdr:nvSpPr>
        <xdr:cNvPr id="493" name="n_4mainValue【市民会館】&#10;一人当たり面積"/>
        <xdr:cNvSpPr txBox="1"/>
      </xdr:nvSpPr>
      <xdr:spPr>
        <a:xfrm>
          <a:off x="67374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19" name="直線コネクタ 518"/>
        <xdr:cNvCxnSpPr/>
      </xdr:nvCxnSpPr>
      <xdr:spPr>
        <a:xfrm flipV="1">
          <a:off x="16318864" y="5800997"/>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20" name="【一般廃棄物処理施設】&#10;有形固定資産減価償却率最小値テキスト"/>
        <xdr:cNvSpPr txBox="1"/>
      </xdr:nvSpPr>
      <xdr:spPr>
        <a:xfrm>
          <a:off x="16357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21" name="直線コネクタ 520"/>
        <xdr:cNvCxnSpPr/>
      </xdr:nvCxnSpPr>
      <xdr:spPr>
        <a:xfrm>
          <a:off x="16230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22" name="【一般廃棄物処理施設】&#10;有形固定資産減価償却率最大値テキスト"/>
        <xdr:cNvSpPr txBox="1"/>
      </xdr:nvSpPr>
      <xdr:spPr>
        <a:xfrm>
          <a:off x="16357600" y="557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23" name="直線コネクタ 522"/>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54446</xdr:rowOff>
    </xdr:from>
    <xdr:ext cx="405111" cy="259045"/>
    <xdr:sp macro="" textlink="">
      <xdr:nvSpPr>
        <xdr:cNvPr id="524" name="【一般廃棄物処理施設】&#10;有形固定資産減価償却率平均値テキスト"/>
        <xdr:cNvSpPr txBox="1"/>
      </xdr:nvSpPr>
      <xdr:spPr>
        <a:xfrm>
          <a:off x="16357600" y="656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25" name="フローチャート: 判断 524"/>
        <xdr:cNvSpPr/>
      </xdr:nvSpPr>
      <xdr:spPr>
        <a:xfrm>
          <a:off x="162687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6" name="フローチャート: 判断 525"/>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27" name="フローチャート: 判断 526"/>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8" name="フローチャート: 判断 527"/>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9" name="フローチャート: 判断 528"/>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22134</xdr:rowOff>
    </xdr:from>
    <xdr:to>
      <xdr:col>85</xdr:col>
      <xdr:colOff>177800</xdr:colOff>
      <xdr:row>38</xdr:row>
      <xdr:rowOff>123734</xdr:rowOff>
    </xdr:to>
    <xdr:sp macro="" textlink="">
      <xdr:nvSpPr>
        <xdr:cNvPr id="535" name="楕円 534"/>
        <xdr:cNvSpPr/>
      </xdr:nvSpPr>
      <xdr:spPr>
        <a:xfrm>
          <a:off x="162687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45011</xdr:rowOff>
    </xdr:from>
    <xdr:ext cx="405111" cy="259045"/>
    <xdr:sp macro="" textlink="">
      <xdr:nvSpPr>
        <xdr:cNvPr id="536" name="【一般廃棄物処理施設】&#10;有形固定資産減価償却率該当値テキスト"/>
        <xdr:cNvSpPr txBox="1"/>
      </xdr:nvSpPr>
      <xdr:spPr>
        <a:xfrm>
          <a:off x="16357600" y="638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160927</xdr:rowOff>
    </xdr:from>
    <xdr:to>
      <xdr:col>81</xdr:col>
      <xdr:colOff>101600</xdr:colOff>
      <xdr:row>38</xdr:row>
      <xdr:rowOff>91077</xdr:rowOff>
    </xdr:to>
    <xdr:sp macro="" textlink="">
      <xdr:nvSpPr>
        <xdr:cNvPr id="537" name="楕円 536"/>
        <xdr:cNvSpPr/>
      </xdr:nvSpPr>
      <xdr:spPr>
        <a:xfrm>
          <a:off x="15430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40277</xdr:rowOff>
    </xdr:from>
    <xdr:to>
      <xdr:col>85</xdr:col>
      <xdr:colOff>127000</xdr:colOff>
      <xdr:row>38</xdr:row>
      <xdr:rowOff>72934</xdr:rowOff>
    </xdr:to>
    <xdr:cxnSp macro="">
      <xdr:nvCxnSpPr>
        <xdr:cNvPr id="538" name="直線コネクタ 537"/>
        <xdr:cNvCxnSpPr/>
      </xdr:nvCxnSpPr>
      <xdr:spPr>
        <a:xfrm>
          <a:off x="15481300" y="65553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131536</xdr:rowOff>
    </xdr:from>
    <xdr:to>
      <xdr:col>76</xdr:col>
      <xdr:colOff>165100</xdr:colOff>
      <xdr:row>38</xdr:row>
      <xdr:rowOff>61686</xdr:rowOff>
    </xdr:to>
    <xdr:sp macro="" textlink="">
      <xdr:nvSpPr>
        <xdr:cNvPr id="539" name="楕円 538"/>
        <xdr:cNvSpPr/>
      </xdr:nvSpPr>
      <xdr:spPr>
        <a:xfrm>
          <a:off x="14541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10885</xdr:rowOff>
    </xdr:from>
    <xdr:to>
      <xdr:col>81</xdr:col>
      <xdr:colOff>50800</xdr:colOff>
      <xdr:row>38</xdr:row>
      <xdr:rowOff>40277</xdr:rowOff>
    </xdr:to>
    <xdr:cxnSp macro="">
      <xdr:nvCxnSpPr>
        <xdr:cNvPr id="540" name="直線コネクタ 539"/>
        <xdr:cNvCxnSpPr/>
      </xdr:nvCxnSpPr>
      <xdr:spPr>
        <a:xfrm>
          <a:off x="14592300" y="65259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98878</xdr:rowOff>
    </xdr:from>
    <xdr:to>
      <xdr:col>72</xdr:col>
      <xdr:colOff>38100</xdr:colOff>
      <xdr:row>38</xdr:row>
      <xdr:rowOff>29028</xdr:rowOff>
    </xdr:to>
    <xdr:sp macro="" textlink="">
      <xdr:nvSpPr>
        <xdr:cNvPr id="541" name="楕円 540"/>
        <xdr:cNvSpPr/>
      </xdr:nvSpPr>
      <xdr:spPr>
        <a:xfrm>
          <a:off x="13652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149678</xdr:rowOff>
    </xdr:from>
    <xdr:to>
      <xdr:col>76</xdr:col>
      <xdr:colOff>114300</xdr:colOff>
      <xdr:row>38</xdr:row>
      <xdr:rowOff>10885</xdr:rowOff>
    </xdr:to>
    <xdr:cxnSp macro="">
      <xdr:nvCxnSpPr>
        <xdr:cNvPr id="542" name="直線コネクタ 541"/>
        <xdr:cNvCxnSpPr/>
      </xdr:nvCxnSpPr>
      <xdr:spPr>
        <a:xfrm>
          <a:off x="13703300" y="6493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18869</xdr:rowOff>
    </xdr:from>
    <xdr:to>
      <xdr:col>67</xdr:col>
      <xdr:colOff>101600</xdr:colOff>
      <xdr:row>38</xdr:row>
      <xdr:rowOff>120469</xdr:rowOff>
    </xdr:to>
    <xdr:sp macro="" textlink="">
      <xdr:nvSpPr>
        <xdr:cNvPr id="543" name="楕円 542"/>
        <xdr:cNvSpPr/>
      </xdr:nvSpPr>
      <xdr:spPr>
        <a:xfrm>
          <a:off x="12763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149678</xdr:rowOff>
    </xdr:from>
    <xdr:to>
      <xdr:col>71</xdr:col>
      <xdr:colOff>177800</xdr:colOff>
      <xdr:row>38</xdr:row>
      <xdr:rowOff>69669</xdr:rowOff>
    </xdr:to>
    <xdr:cxnSp macro="">
      <xdr:nvCxnSpPr>
        <xdr:cNvPr id="544" name="直線コネクタ 543"/>
        <xdr:cNvCxnSpPr/>
      </xdr:nvCxnSpPr>
      <xdr:spPr>
        <a:xfrm flipV="1">
          <a:off x="12814300" y="649332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545" name="n_1aveValue【一般廃棄物処理施設】&#10;有形固定資産減価償却率"/>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546" name="n_2aveValue【一般廃棄物処理施設】&#10;有形固定資産減価償却率"/>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119760</xdr:rowOff>
    </xdr:from>
    <xdr:ext cx="405111" cy="259045"/>
    <xdr:sp macro="" textlink="">
      <xdr:nvSpPr>
        <xdr:cNvPr id="547" name="n_3aveValue【一般廃棄物処理施設】&#10;有形固定資産減価償却率"/>
        <xdr:cNvSpPr txBox="1"/>
      </xdr:nvSpPr>
      <xdr:spPr>
        <a:xfrm>
          <a:off x="13500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80571</xdr:rowOff>
    </xdr:from>
    <xdr:ext cx="405111" cy="259045"/>
    <xdr:sp macro="" textlink="">
      <xdr:nvSpPr>
        <xdr:cNvPr id="548" name="n_4aveValue【一般廃棄物処理施設】&#10;有形固定資産減価償却率"/>
        <xdr:cNvSpPr txBox="1"/>
      </xdr:nvSpPr>
      <xdr:spPr>
        <a:xfrm>
          <a:off x="12611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107604</xdr:rowOff>
    </xdr:from>
    <xdr:ext cx="405111" cy="259045"/>
    <xdr:sp macro="" textlink="">
      <xdr:nvSpPr>
        <xdr:cNvPr id="549" name="n_1mainValue【一般廃棄物処理施設】&#10;有形固定資産減価償却率"/>
        <xdr:cNvSpPr txBox="1"/>
      </xdr:nvSpPr>
      <xdr:spPr>
        <a:xfrm>
          <a:off x="152660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78213</xdr:rowOff>
    </xdr:from>
    <xdr:ext cx="405111" cy="259045"/>
    <xdr:sp macro="" textlink="">
      <xdr:nvSpPr>
        <xdr:cNvPr id="550" name="n_2mainValue【一般廃棄物処理施設】&#10;有形固定資産減価償却率"/>
        <xdr:cNvSpPr txBox="1"/>
      </xdr:nvSpPr>
      <xdr:spPr>
        <a:xfrm>
          <a:off x="14389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551" name="n_3mainValue【一般廃棄物処理施設】&#10;有形固定資産減価償却率"/>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552" name="n_4mainValue【一般廃棄物処理施設】&#10;有形固定資産減価償却率"/>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76" name="直線コネクタ 575"/>
        <xdr:cNvCxnSpPr/>
      </xdr:nvCxnSpPr>
      <xdr:spPr>
        <a:xfrm flipV="1">
          <a:off x="22160864" y="5957084"/>
          <a:ext cx="0" cy="12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7" name="【一般廃棄物処理施設】&#10;一人当たり有形固定資産（償却資産）額最小値テキスト"/>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8" name="直線コネクタ 577"/>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79" name="【一般廃棄物処理施設】&#10;一人当たり有形固定資産（償却資産）額最大値テキスト"/>
        <xdr:cNvSpPr txBox="1"/>
      </xdr:nvSpPr>
      <xdr:spPr>
        <a:xfrm>
          <a:off x="2219960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80" name="直線コネクタ 579"/>
        <xdr:cNvCxnSpPr/>
      </xdr:nvCxnSpPr>
      <xdr:spPr>
        <a:xfrm>
          <a:off x="22072600" y="595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123922</xdr:rowOff>
    </xdr:from>
    <xdr:ext cx="534377" cy="259045"/>
    <xdr:sp macro="" textlink="">
      <xdr:nvSpPr>
        <xdr:cNvPr id="581" name="【一般廃棄物処理施設】&#10;一人当たり有形固定資産（償却資産）額平均値テキスト"/>
        <xdr:cNvSpPr txBox="1"/>
      </xdr:nvSpPr>
      <xdr:spPr>
        <a:xfrm>
          <a:off x="22199600" y="6810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82" name="フローチャート: 判断 581"/>
        <xdr:cNvSpPr/>
      </xdr:nvSpPr>
      <xdr:spPr>
        <a:xfrm>
          <a:off x="221107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83" name="フローチャート: 判断 582"/>
        <xdr:cNvSpPr/>
      </xdr:nvSpPr>
      <xdr:spPr>
        <a:xfrm>
          <a:off x="21272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584" name="フローチャート: 判断 583"/>
        <xdr:cNvSpPr/>
      </xdr:nvSpPr>
      <xdr:spPr>
        <a:xfrm>
          <a:off x="20383500" y="683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585" name="フローチャート: 判断 584"/>
        <xdr:cNvSpPr/>
      </xdr:nvSpPr>
      <xdr:spPr>
        <a:xfrm>
          <a:off x="19494500" y="683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586" name="フローチャート: 判断 585"/>
        <xdr:cNvSpPr/>
      </xdr:nvSpPr>
      <xdr:spPr>
        <a:xfrm>
          <a:off x="18605500" y="683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13551</xdr:rowOff>
    </xdr:from>
    <xdr:to>
      <xdr:col>116</xdr:col>
      <xdr:colOff>114300</xdr:colOff>
      <xdr:row>39</xdr:row>
      <xdr:rowOff>115151</xdr:rowOff>
    </xdr:to>
    <xdr:sp macro="" textlink="">
      <xdr:nvSpPr>
        <xdr:cNvPr id="592" name="楕円 591"/>
        <xdr:cNvSpPr/>
      </xdr:nvSpPr>
      <xdr:spPr>
        <a:xfrm>
          <a:off x="22110700" y="67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36428</xdr:rowOff>
    </xdr:from>
    <xdr:ext cx="599010" cy="259045"/>
    <xdr:sp macro="" textlink="">
      <xdr:nvSpPr>
        <xdr:cNvPr id="593" name="【一般廃棄物処理施設】&#10;一人当たり有形固定資産（償却資産）額該当値テキスト"/>
        <xdr:cNvSpPr txBox="1"/>
      </xdr:nvSpPr>
      <xdr:spPr>
        <a:xfrm>
          <a:off x="22199600" y="655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19605</xdr:rowOff>
    </xdr:from>
    <xdr:to>
      <xdr:col>112</xdr:col>
      <xdr:colOff>38100</xdr:colOff>
      <xdr:row>39</xdr:row>
      <xdr:rowOff>121205</xdr:rowOff>
    </xdr:to>
    <xdr:sp macro="" textlink="">
      <xdr:nvSpPr>
        <xdr:cNvPr id="594" name="楕円 593"/>
        <xdr:cNvSpPr/>
      </xdr:nvSpPr>
      <xdr:spPr>
        <a:xfrm>
          <a:off x="21272500" y="670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64351</xdr:rowOff>
    </xdr:from>
    <xdr:to>
      <xdr:col>116</xdr:col>
      <xdr:colOff>63500</xdr:colOff>
      <xdr:row>39</xdr:row>
      <xdr:rowOff>70405</xdr:rowOff>
    </xdr:to>
    <xdr:cxnSp macro="">
      <xdr:nvCxnSpPr>
        <xdr:cNvPr id="595" name="直線コネクタ 594"/>
        <xdr:cNvCxnSpPr/>
      </xdr:nvCxnSpPr>
      <xdr:spPr>
        <a:xfrm flipV="1">
          <a:off x="21323300" y="6750901"/>
          <a:ext cx="838200" cy="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23632</xdr:rowOff>
    </xdr:from>
    <xdr:to>
      <xdr:col>107</xdr:col>
      <xdr:colOff>101600</xdr:colOff>
      <xdr:row>39</xdr:row>
      <xdr:rowOff>125232</xdr:rowOff>
    </xdr:to>
    <xdr:sp macro="" textlink="">
      <xdr:nvSpPr>
        <xdr:cNvPr id="596" name="楕円 595"/>
        <xdr:cNvSpPr/>
      </xdr:nvSpPr>
      <xdr:spPr>
        <a:xfrm>
          <a:off x="20383500" y="671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70405</xdr:rowOff>
    </xdr:from>
    <xdr:to>
      <xdr:col>111</xdr:col>
      <xdr:colOff>177800</xdr:colOff>
      <xdr:row>39</xdr:row>
      <xdr:rowOff>74432</xdr:rowOff>
    </xdr:to>
    <xdr:cxnSp macro="">
      <xdr:nvCxnSpPr>
        <xdr:cNvPr id="597" name="直線コネクタ 596"/>
        <xdr:cNvCxnSpPr/>
      </xdr:nvCxnSpPr>
      <xdr:spPr>
        <a:xfrm flipV="1">
          <a:off x="20434300" y="6756955"/>
          <a:ext cx="889000" cy="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29659</xdr:rowOff>
    </xdr:from>
    <xdr:to>
      <xdr:col>102</xdr:col>
      <xdr:colOff>165100</xdr:colOff>
      <xdr:row>39</xdr:row>
      <xdr:rowOff>131259</xdr:rowOff>
    </xdr:to>
    <xdr:sp macro="" textlink="">
      <xdr:nvSpPr>
        <xdr:cNvPr id="598" name="楕円 597"/>
        <xdr:cNvSpPr/>
      </xdr:nvSpPr>
      <xdr:spPr>
        <a:xfrm>
          <a:off x="19494500" y="67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74432</xdr:rowOff>
    </xdr:from>
    <xdr:to>
      <xdr:col>107</xdr:col>
      <xdr:colOff>50800</xdr:colOff>
      <xdr:row>39</xdr:row>
      <xdr:rowOff>80459</xdr:rowOff>
    </xdr:to>
    <xdr:cxnSp macro="">
      <xdr:nvCxnSpPr>
        <xdr:cNvPr id="599" name="直線コネクタ 598"/>
        <xdr:cNvCxnSpPr/>
      </xdr:nvCxnSpPr>
      <xdr:spPr>
        <a:xfrm flipV="1">
          <a:off x="19545300" y="6760982"/>
          <a:ext cx="889000" cy="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94830</xdr:rowOff>
    </xdr:from>
    <xdr:to>
      <xdr:col>98</xdr:col>
      <xdr:colOff>38100</xdr:colOff>
      <xdr:row>40</xdr:row>
      <xdr:rowOff>24980</xdr:rowOff>
    </xdr:to>
    <xdr:sp macro="" textlink="">
      <xdr:nvSpPr>
        <xdr:cNvPr id="600" name="楕円 599"/>
        <xdr:cNvSpPr/>
      </xdr:nvSpPr>
      <xdr:spPr>
        <a:xfrm>
          <a:off x="18605500" y="67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80459</xdr:rowOff>
    </xdr:from>
    <xdr:to>
      <xdr:col>102</xdr:col>
      <xdr:colOff>114300</xdr:colOff>
      <xdr:row>39</xdr:row>
      <xdr:rowOff>145630</xdr:rowOff>
    </xdr:to>
    <xdr:cxnSp macro="">
      <xdr:nvCxnSpPr>
        <xdr:cNvPr id="601" name="直線コネクタ 600"/>
        <xdr:cNvCxnSpPr/>
      </xdr:nvCxnSpPr>
      <xdr:spPr>
        <a:xfrm flipV="1">
          <a:off x="18656300" y="6767009"/>
          <a:ext cx="889000" cy="6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95180</xdr:rowOff>
    </xdr:from>
    <xdr:ext cx="534377" cy="259045"/>
    <xdr:sp macro="" textlink="">
      <xdr:nvSpPr>
        <xdr:cNvPr id="602" name="n_1aveValue【一般廃棄物処理施設】&#10;一人当たり有形固定資産（償却資産）額"/>
        <xdr:cNvSpPr txBox="1"/>
      </xdr:nvSpPr>
      <xdr:spPr>
        <a:xfrm>
          <a:off x="210434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74129</xdr:rowOff>
    </xdr:from>
    <xdr:ext cx="534377" cy="259045"/>
    <xdr:sp macro="" textlink="">
      <xdr:nvSpPr>
        <xdr:cNvPr id="603" name="n_2aveValue【一般廃棄物処理施設】&#10;一人当たり有形固定資産（償却資産）額"/>
        <xdr:cNvSpPr txBox="1"/>
      </xdr:nvSpPr>
      <xdr:spPr>
        <a:xfrm>
          <a:off x="20167111" y="69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73295</xdr:rowOff>
    </xdr:from>
    <xdr:ext cx="534377" cy="259045"/>
    <xdr:sp macro="" textlink="">
      <xdr:nvSpPr>
        <xdr:cNvPr id="604" name="n_3aveValue【一般廃棄物処理施設】&#10;一人当たり有形固定資産（償却資産）額"/>
        <xdr:cNvSpPr txBox="1"/>
      </xdr:nvSpPr>
      <xdr:spPr>
        <a:xfrm>
          <a:off x="19278111" y="693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71142</xdr:rowOff>
    </xdr:from>
    <xdr:ext cx="534377" cy="259045"/>
    <xdr:sp macro="" textlink="">
      <xdr:nvSpPr>
        <xdr:cNvPr id="605" name="n_4aveValue【一般廃棄物処理施設】&#10;一人当たり有形固定資産（償却資産）額"/>
        <xdr:cNvSpPr txBox="1"/>
      </xdr:nvSpPr>
      <xdr:spPr>
        <a:xfrm>
          <a:off x="18389111" y="692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137732</xdr:rowOff>
    </xdr:from>
    <xdr:ext cx="599010" cy="259045"/>
    <xdr:sp macro="" textlink="">
      <xdr:nvSpPr>
        <xdr:cNvPr id="606" name="n_1mainValue【一般廃棄物処理施設】&#10;一人当たり有形固定資産（償却資産）額"/>
        <xdr:cNvSpPr txBox="1"/>
      </xdr:nvSpPr>
      <xdr:spPr>
        <a:xfrm>
          <a:off x="21011095" y="6481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141759</xdr:rowOff>
    </xdr:from>
    <xdr:ext cx="599010" cy="259045"/>
    <xdr:sp macro="" textlink="">
      <xdr:nvSpPr>
        <xdr:cNvPr id="607" name="n_2mainValue【一般廃棄物処理施設】&#10;一人当たり有形固定資産（償却資産）額"/>
        <xdr:cNvSpPr txBox="1"/>
      </xdr:nvSpPr>
      <xdr:spPr>
        <a:xfrm>
          <a:off x="20134795" y="648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147786</xdr:rowOff>
    </xdr:from>
    <xdr:ext cx="599010" cy="259045"/>
    <xdr:sp macro="" textlink="">
      <xdr:nvSpPr>
        <xdr:cNvPr id="608" name="n_3mainValue【一般廃棄物処理施設】&#10;一人当たり有形固定資産（償却資産）額"/>
        <xdr:cNvSpPr txBox="1"/>
      </xdr:nvSpPr>
      <xdr:spPr>
        <a:xfrm>
          <a:off x="19245795" y="649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41507</xdr:rowOff>
    </xdr:from>
    <xdr:ext cx="599010" cy="259045"/>
    <xdr:sp macro="" textlink="">
      <xdr:nvSpPr>
        <xdr:cNvPr id="609" name="n_4mainValue【一般廃棄物処理施設】&#10;一人当たり有形固定資産（償却資産）額"/>
        <xdr:cNvSpPr txBox="1"/>
      </xdr:nvSpPr>
      <xdr:spPr>
        <a:xfrm>
          <a:off x="18356795" y="655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35" name="直線コネクタ 634"/>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38" name="【保健センター・保健所】&#10;有形固定資産減価償却率最大値テキスト"/>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39" name="直線コネクタ 638"/>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4371</xdr:rowOff>
    </xdr:from>
    <xdr:ext cx="405111" cy="259045"/>
    <xdr:sp macro="" textlink="">
      <xdr:nvSpPr>
        <xdr:cNvPr id="640" name="【保健センター・保健所】&#10;有形固定資産減価償却率平均値テキスト"/>
        <xdr:cNvSpPr txBox="1"/>
      </xdr:nvSpPr>
      <xdr:spPr>
        <a:xfrm>
          <a:off x="16357600" y="1029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41" name="フローチャート: 判断 640"/>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42" name="フローチャート: 判断 641"/>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43" name="フローチャート: 判断 642"/>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44" name="フローチャート: 判断 643"/>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45" name="フローチャート: 判断 644"/>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120650</xdr:rowOff>
    </xdr:from>
    <xdr:to>
      <xdr:col>85</xdr:col>
      <xdr:colOff>177800</xdr:colOff>
      <xdr:row>59</xdr:row>
      <xdr:rowOff>50800</xdr:rowOff>
    </xdr:to>
    <xdr:sp macro="" textlink="">
      <xdr:nvSpPr>
        <xdr:cNvPr id="651" name="楕円 650"/>
        <xdr:cNvSpPr/>
      </xdr:nvSpPr>
      <xdr:spPr>
        <a:xfrm>
          <a:off x="16268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143527</xdr:rowOff>
    </xdr:from>
    <xdr:ext cx="405111" cy="259045"/>
    <xdr:sp macro="" textlink="">
      <xdr:nvSpPr>
        <xdr:cNvPr id="652" name="【保健センター・保健所】&#10;有形固定資産減価償却率該当値テキスト"/>
        <xdr:cNvSpPr txBox="1"/>
      </xdr:nvSpPr>
      <xdr:spPr>
        <a:xfrm>
          <a:off x="16357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73297</xdr:rowOff>
    </xdr:from>
    <xdr:to>
      <xdr:col>81</xdr:col>
      <xdr:colOff>101600</xdr:colOff>
      <xdr:row>59</xdr:row>
      <xdr:rowOff>3447</xdr:rowOff>
    </xdr:to>
    <xdr:sp macro="" textlink="">
      <xdr:nvSpPr>
        <xdr:cNvPr id="653" name="楕円 652"/>
        <xdr:cNvSpPr/>
      </xdr:nvSpPr>
      <xdr:spPr>
        <a:xfrm>
          <a:off x="15430500" y="1001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124097</xdr:rowOff>
    </xdr:from>
    <xdr:to>
      <xdr:col>85</xdr:col>
      <xdr:colOff>127000</xdr:colOff>
      <xdr:row>59</xdr:row>
      <xdr:rowOff>0</xdr:rowOff>
    </xdr:to>
    <xdr:cxnSp macro="">
      <xdr:nvCxnSpPr>
        <xdr:cNvPr id="654" name="直線コネクタ 653"/>
        <xdr:cNvCxnSpPr/>
      </xdr:nvCxnSpPr>
      <xdr:spPr>
        <a:xfrm>
          <a:off x="15481300" y="1006819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32476</xdr:rowOff>
    </xdr:from>
    <xdr:to>
      <xdr:col>76</xdr:col>
      <xdr:colOff>165100</xdr:colOff>
      <xdr:row>58</xdr:row>
      <xdr:rowOff>134076</xdr:rowOff>
    </xdr:to>
    <xdr:sp macro="" textlink="">
      <xdr:nvSpPr>
        <xdr:cNvPr id="655" name="楕円 654"/>
        <xdr:cNvSpPr/>
      </xdr:nvSpPr>
      <xdr:spPr>
        <a:xfrm>
          <a:off x="14541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83276</xdr:rowOff>
    </xdr:from>
    <xdr:to>
      <xdr:col>81</xdr:col>
      <xdr:colOff>50800</xdr:colOff>
      <xdr:row>58</xdr:row>
      <xdr:rowOff>124097</xdr:rowOff>
    </xdr:to>
    <xdr:cxnSp macro="">
      <xdr:nvCxnSpPr>
        <xdr:cNvPr id="656" name="直線コネクタ 655"/>
        <xdr:cNvCxnSpPr/>
      </xdr:nvCxnSpPr>
      <xdr:spPr>
        <a:xfrm>
          <a:off x="14592300" y="1002737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158206</xdr:rowOff>
    </xdr:from>
    <xdr:to>
      <xdr:col>72</xdr:col>
      <xdr:colOff>38100</xdr:colOff>
      <xdr:row>58</xdr:row>
      <xdr:rowOff>88356</xdr:rowOff>
    </xdr:to>
    <xdr:sp macro="" textlink="">
      <xdr:nvSpPr>
        <xdr:cNvPr id="657" name="楕円 656"/>
        <xdr:cNvSpPr/>
      </xdr:nvSpPr>
      <xdr:spPr>
        <a:xfrm>
          <a:off x="13652500" y="99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37556</xdr:rowOff>
    </xdr:from>
    <xdr:to>
      <xdr:col>76</xdr:col>
      <xdr:colOff>114300</xdr:colOff>
      <xdr:row>58</xdr:row>
      <xdr:rowOff>83276</xdr:rowOff>
    </xdr:to>
    <xdr:cxnSp macro="">
      <xdr:nvCxnSpPr>
        <xdr:cNvPr id="658" name="直線コネクタ 657"/>
        <xdr:cNvCxnSpPr/>
      </xdr:nvCxnSpPr>
      <xdr:spPr>
        <a:xfrm>
          <a:off x="13703300" y="99816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71665</xdr:rowOff>
    </xdr:from>
    <xdr:to>
      <xdr:col>67</xdr:col>
      <xdr:colOff>101600</xdr:colOff>
      <xdr:row>59</xdr:row>
      <xdr:rowOff>1815</xdr:rowOff>
    </xdr:to>
    <xdr:sp macro="" textlink="">
      <xdr:nvSpPr>
        <xdr:cNvPr id="659" name="楕円 658"/>
        <xdr:cNvSpPr/>
      </xdr:nvSpPr>
      <xdr:spPr>
        <a:xfrm>
          <a:off x="12763500" y="100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37556</xdr:rowOff>
    </xdr:from>
    <xdr:to>
      <xdr:col>71</xdr:col>
      <xdr:colOff>177800</xdr:colOff>
      <xdr:row>58</xdr:row>
      <xdr:rowOff>122465</xdr:rowOff>
    </xdr:to>
    <xdr:cxnSp macro="">
      <xdr:nvCxnSpPr>
        <xdr:cNvPr id="660" name="直線コネクタ 659"/>
        <xdr:cNvCxnSpPr/>
      </xdr:nvCxnSpPr>
      <xdr:spPr>
        <a:xfrm flipV="1">
          <a:off x="12814300" y="9981656"/>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95811</xdr:rowOff>
    </xdr:from>
    <xdr:ext cx="405111" cy="259045"/>
    <xdr:sp macro="" textlink="">
      <xdr:nvSpPr>
        <xdr:cNvPr id="661" name="n_1aveValue【保健センター・保健所】&#10;有形固定資産減価償却率"/>
        <xdr:cNvSpPr txBox="1"/>
      </xdr:nvSpPr>
      <xdr:spPr>
        <a:xfrm>
          <a:off x="15266044" y="1038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662" name="n_2aveValue【保健センター・保健所】&#10;有形固定資産減価償却率"/>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663" name="n_3aveValue【保健センター・保健所】&#10;有形固定資産減価償却率"/>
        <xdr:cNvSpPr txBox="1"/>
      </xdr:nvSpPr>
      <xdr:spPr>
        <a:xfrm>
          <a:off x="13500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40294</xdr:rowOff>
    </xdr:from>
    <xdr:ext cx="405111" cy="259045"/>
    <xdr:sp macro="" textlink="">
      <xdr:nvSpPr>
        <xdr:cNvPr id="664" name="n_4aveValue【保健センター・保健所】&#10;有形固定資産減価償却率"/>
        <xdr:cNvSpPr txBox="1"/>
      </xdr:nvSpPr>
      <xdr:spPr>
        <a:xfrm>
          <a:off x="12611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19974</xdr:rowOff>
    </xdr:from>
    <xdr:ext cx="405111" cy="259045"/>
    <xdr:sp macro="" textlink="">
      <xdr:nvSpPr>
        <xdr:cNvPr id="665" name="n_1mainValue【保健センター・保健所】&#10;有形固定資産減価償却率"/>
        <xdr:cNvSpPr txBox="1"/>
      </xdr:nvSpPr>
      <xdr:spPr>
        <a:xfrm>
          <a:off x="1526604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150603</xdr:rowOff>
    </xdr:from>
    <xdr:ext cx="405111" cy="259045"/>
    <xdr:sp macro="" textlink="">
      <xdr:nvSpPr>
        <xdr:cNvPr id="666" name="n_2mainValue【保健センター・保健所】&#10;有形固定資産減価償却率"/>
        <xdr:cNvSpPr txBox="1"/>
      </xdr:nvSpPr>
      <xdr:spPr>
        <a:xfrm>
          <a:off x="143897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104883</xdr:rowOff>
    </xdr:from>
    <xdr:ext cx="405111" cy="259045"/>
    <xdr:sp macro="" textlink="">
      <xdr:nvSpPr>
        <xdr:cNvPr id="667" name="n_3mainValue【保健センター・保健所】&#10;有形固定資産減価償却率"/>
        <xdr:cNvSpPr txBox="1"/>
      </xdr:nvSpPr>
      <xdr:spPr>
        <a:xfrm>
          <a:off x="13500744" y="970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18342</xdr:rowOff>
    </xdr:from>
    <xdr:ext cx="405111" cy="259045"/>
    <xdr:sp macro="" textlink="">
      <xdr:nvSpPr>
        <xdr:cNvPr id="668" name="n_4mainValue【保健センター・保健所】&#10;有形固定資産減価償却率"/>
        <xdr:cNvSpPr txBox="1"/>
      </xdr:nvSpPr>
      <xdr:spPr>
        <a:xfrm>
          <a:off x="12611744" y="979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94" name="直線コネクタ 693"/>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5"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6" name="直線コネクタ 695"/>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7" name="【保健センター・保健所】&#10;一人当たり面積最大値テキスト"/>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8" name="直線コネクタ 697"/>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126292</xdr:rowOff>
    </xdr:from>
    <xdr:ext cx="469744" cy="259045"/>
    <xdr:sp macro="" textlink="">
      <xdr:nvSpPr>
        <xdr:cNvPr id="699" name="【保健センター・保健所】&#10;一人当たり面積平均値テキスト"/>
        <xdr:cNvSpPr txBox="1"/>
      </xdr:nvSpPr>
      <xdr:spPr>
        <a:xfrm>
          <a:off x="22199600" y="10584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700" name="フローチャート: 判断 699"/>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701" name="フローチャート: 判断 700"/>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3" name="フローチャート: 判断 702"/>
        <xdr:cNvSpPr/>
      </xdr:nvSpPr>
      <xdr:spPr>
        <a:xfrm>
          <a:off x="19494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28122</xdr:rowOff>
    </xdr:from>
    <xdr:to>
      <xdr:col>116</xdr:col>
      <xdr:colOff>114300</xdr:colOff>
      <xdr:row>61</xdr:row>
      <xdr:rowOff>129722</xdr:rowOff>
    </xdr:to>
    <xdr:sp macro="" textlink="">
      <xdr:nvSpPr>
        <xdr:cNvPr id="710" name="楕円 709"/>
        <xdr:cNvSpPr/>
      </xdr:nvSpPr>
      <xdr:spPr>
        <a:xfrm>
          <a:off x="22110700" y="104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50999</xdr:rowOff>
    </xdr:from>
    <xdr:ext cx="469744" cy="259045"/>
    <xdr:sp macro="" textlink="">
      <xdr:nvSpPr>
        <xdr:cNvPr id="711" name="【保健センター・保健所】&#10;一人当たり面積該当値テキスト"/>
        <xdr:cNvSpPr txBox="1"/>
      </xdr:nvSpPr>
      <xdr:spPr>
        <a:xfrm>
          <a:off x="22199600" y="103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39007</xdr:rowOff>
    </xdr:from>
    <xdr:to>
      <xdr:col>112</xdr:col>
      <xdr:colOff>38100</xdr:colOff>
      <xdr:row>61</xdr:row>
      <xdr:rowOff>140607</xdr:rowOff>
    </xdr:to>
    <xdr:sp macro="" textlink="">
      <xdr:nvSpPr>
        <xdr:cNvPr id="712" name="楕円 711"/>
        <xdr:cNvSpPr/>
      </xdr:nvSpPr>
      <xdr:spPr>
        <a:xfrm>
          <a:off x="2127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78922</xdr:rowOff>
    </xdr:from>
    <xdr:to>
      <xdr:col>116</xdr:col>
      <xdr:colOff>63500</xdr:colOff>
      <xdr:row>61</xdr:row>
      <xdr:rowOff>89807</xdr:rowOff>
    </xdr:to>
    <xdr:cxnSp macro="">
      <xdr:nvCxnSpPr>
        <xdr:cNvPr id="713" name="直線コネクタ 712"/>
        <xdr:cNvCxnSpPr/>
      </xdr:nvCxnSpPr>
      <xdr:spPr>
        <a:xfrm flipV="1">
          <a:off x="21323300" y="105373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39007</xdr:rowOff>
    </xdr:from>
    <xdr:to>
      <xdr:col>107</xdr:col>
      <xdr:colOff>101600</xdr:colOff>
      <xdr:row>61</xdr:row>
      <xdr:rowOff>140607</xdr:rowOff>
    </xdr:to>
    <xdr:sp macro="" textlink="">
      <xdr:nvSpPr>
        <xdr:cNvPr id="714" name="楕円 713"/>
        <xdr:cNvSpPr/>
      </xdr:nvSpPr>
      <xdr:spPr>
        <a:xfrm>
          <a:off x="2038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89807</xdr:rowOff>
    </xdr:from>
    <xdr:to>
      <xdr:col>111</xdr:col>
      <xdr:colOff>177800</xdr:colOff>
      <xdr:row>61</xdr:row>
      <xdr:rowOff>89807</xdr:rowOff>
    </xdr:to>
    <xdr:cxnSp macro="">
      <xdr:nvCxnSpPr>
        <xdr:cNvPr id="715" name="直線コネクタ 714"/>
        <xdr:cNvCxnSpPr/>
      </xdr:nvCxnSpPr>
      <xdr:spPr>
        <a:xfrm>
          <a:off x="20434300" y="1054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49893</xdr:rowOff>
    </xdr:from>
    <xdr:to>
      <xdr:col>102</xdr:col>
      <xdr:colOff>165100</xdr:colOff>
      <xdr:row>61</xdr:row>
      <xdr:rowOff>151493</xdr:rowOff>
    </xdr:to>
    <xdr:sp macro="" textlink="">
      <xdr:nvSpPr>
        <xdr:cNvPr id="716" name="楕円 715"/>
        <xdr:cNvSpPr/>
      </xdr:nvSpPr>
      <xdr:spPr>
        <a:xfrm>
          <a:off x="19494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89807</xdr:rowOff>
    </xdr:from>
    <xdr:to>
      <xdr:col>107</xdr:col>
      <xdr:colOff>50800</xdr:colOff>
      <xdr:row>61</xdr:row>
      <xdr:rowOff>100693</xdr:rowOff>
    </xdr:to>
    <xdr:cxnSp macro="">
      <xdr:nvCxnSpPr>
        <xdr:cNvPr id="717" name="直線コネクタ 716"/>
        <xdr:cNvCxnSpPr/>
      </xdr:nvCxnSpPr>
      <xdr:spPr>
        <a:xfrm flipV="1">
          <a:off x="19545300" y="105482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49893</xdr:rowOff>
    </xdr:from>
    <xdr:to>
      <xdr:col>98</xdr:col>
      <xdr:colOff>38100</xdr:colOff>
      <xdr:row>61</xdr:row>
      <xdr:rowOff>151493</xdr:rowOff>
    </xdr:to>
    <xdr:sp macro="" textlink="">
      <xdr:nvSpPr>
        <xdr:cNvPr id="718" name="楕円 717"/>
        <xdr:cNvSpPr/>
      </xdr:nvSpPr>
      <xdr:spPr>
        <a:xfrm>
          <a:off x="18605500" y="105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100693</xdr:rowOff>
    </xdr:from>
    <xdr:to>
      <xdr:col>102</xdr:col>
      <xdr:colOff>114300</xdr:colOff>
      <xdr:row>61</xdr:row>
      <xdr:rowOff>100693</xdr:rowOff>
    </xdr:to>
    <xdr:cxnSp macro="">
      <xdr:nvCxnSpPr>
        <xdr:cNvPr id="719" name="直線コネクタ 718"/>
        <xdr:cNvCxnSpPr/>
      </xdr:nvCxnSpPr>
      <xdr:spPr>
        <a:xfrm>
          <a:off x="18656300" y="1055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720" name="n_1aveValue【保健センター・保健所】&#10;一人当たり面積"/>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21"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22" name="n_3aveValue【保健センター・保健所】&#10;一人当たり面積"/>
        <xdr:cNvSpPr txBox="1"/>
      </xdr:nvSpPr>
      <xdr:spPr>
        <a:xfrm>
          <a:off x="19310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3" name="n_4aveValue【保健センター・保健所】&#10;一人当たり面積"/>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157134</xdr:rowOff>
    </xdr:from>
    <xdr:ext cx="469744" cy="259045"/>
    <xdr:sp macro="" textlink="">
      <xdr:nvSpPr>
        <xdr:cNvPr id="724" name="n_1mainValue【保健センター・保健所】&#10;一人当たり面積"/>
        <xdr:cNvSpPr txBox="1"/>
      </xdr:nvSpPr>
      <xdr:spPr>
        <a:xfrm>
          <a:off x="210757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157134</xdr:rowOff>
    </xdr:from>
    <xdr:ext cx="469744" cy="259045"/>
    <xdr:sp macro="" textlink="">
      <xdr:nvSpPr>
        <xdr:cNvPr id="725" name="n_2mainValue【保健センター・保健所】&#10;一人当たり面積"/>
        <xdr:cNvSpPr txBox="1"/>
      </xdr:nvSpPr>
      <xdr:spPr>
        <a:xfrm>
          <a:off x="20199427" y="102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168020</xdr:rowOff>
    </xdr:from>
    <xdr:ext cx="469744" cy="259045"/>
    <xdr:sp macro="" textlink="">
      <xdr:nvSpPr>
        <xdr:cNvPr id="726" name="n_3mainValue【保健センター・保健所】&#10;一人当たり面積"/>
        <xdr:cNvSpPr txBox="1"/>
      </xdr:nvSpPr>
      <xdr:spPr>
        <a:xfrm>
          <a:off x="19310427" y="102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168020</xdr:rowOff>
    </xdr:from>
    <xdr:ext cx="469744" cy="259045"/>
    <xdr:sp macro="" textlink="">
      <xdr:nvSpPr>
        <xdr:cNvPr id="727" name="n_4mainValue【保健センター・保健所】&#10;一人当たり面積"/>
        <xdr:cNvSpPr txBox="1"/>
      </xdr:nvSpPr>
      <xdr:spPr>
        <a:xfrm>
          <a:off x="18421427" y="102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52" name="直線コネクタ 751"/>
        <xdr:cNvCxnSpPr/>
      </xdr:nvCxnSpPr>
      <xdr:spPr>
        <a:xfrm flipV="1">
          <a:off x="16318864" y="13272136"/>
          <a:ext cx="0" cy="155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53" name="【消防施設】&#10;有形固定資産減価償却率最小値テキスト"/>
        <xdr:cNvSpPr txBox="1"/>
      </xdr:nvSpPr>
      <xdr:spPr>
        <a:xfrm>
          <a:off x="16357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4" name="直線コネクタ 753"/>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55" name="【消防施設】&#10;有形固定資産減価償却率最大値テキスト"/>
        <xdr:cNvSpPr txBox="1"/>
      </xdr:nvSpPr>
      <xdr:spPr>
        <a:xfrm>
          <a:off x="16357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56" name="直線コネクタ 755"/>
        <xdr:cNvCxnSpPr/>
      </xdr:nvCxnSpPr>
      <xdr:spPr>
        <a:xfrm>
          <a:off x="16230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40657</xdr:rowOff>
    </xdr:from>
    <xdr:ext cx="405111" cy="259045"/>
    <xdr:sp macro="" textlink="">
      <xdr:nvSpPr>
        <xdr:cNvPr id="757" name="【消防施設】&#10;有形固定資産減価償却率平均値テキスト"/>
        <xdr:cNvSpPr txBox="1"/>
      </xdr:nvSpPr>
      <xdr:spPr>
        <a:xfrm>
          <a:off x="16357600" y="1392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8" name="フローチャート: 判断 757"/>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59" name="フローチャート: 判断 758"/>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60" name="フローチャート: 判断 759"/>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61" name="フローチャート: 判断 760"/>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62" name="フローチャート: 判断 761"/>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53975</xdr:rowOff>
    </xdr:from>
    <xdr:to>
      <xdr:col>85</xdr:col>
      <xdr:colOff>177800</xdr:colOff>
      <xdr:row>84</xdr:row>
      <xdr:rowOff>155575</xdr:rowOff>
    </xdr:to>
    <xdr:sp macro="" textlink="">
      <xdr:nvSpPr>
        <xdr:cNvPr id="768" name="楕円 767"/>
        <xdr:cNvSpPr/>
      </xdr:nvSpPr>
      <xdr:spPr>
        <a:xfrm>
          <a:off x="162687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32402</xdr:rowOff>
    </xdr:from>
    <xdr:ext cx="405111" cy="259045"/>
    <xdr:sp macro="" textlink="">
      <xdr:nvSpPr>
        <xdr:cNvPr id="769" name="【消防施設】&#10;有形固定資産減価償却率該当値テキスト"/>
        <xdr:cNvSpPr txBox="1"/>
      </xdr:nvSpPr>
      <xdr:spPr>
        <a:xfrm>
          <a:off x="16357600"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27305</xdr:rowOff>
    </xdr:from>
    <xdr:to>
      <xdr:col>81</xdr:col>
      <xdr:colOff>101600</xdr:colOff>
      <xdr:row>84</xdr:row>
      <xdr:rowOff>128905</xdr:rowOff>
    </xdr:to>
    <xdr:sp macro="" textlink="">
      <xdr:nvSpPr>
        <xdr:cNvPr id="770" name="楕円 769"/>
        <xdr:cNvSpPr/>
      </xdr:nvSpPr>
      <xdr:spPr>
        <a:xfrm>
          <a:off x="15430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78105</xdr:rowOff>
    </xdr:from>
    <xdr:to>
      <xdr:col>85</xdr:col>
      <xdr:colOff>127000</xdr:colOff>
      <xdr:row>84</xdr:row>
      <xdr:rowOff>104775</xdr:rowOff>
    </xdr:to>
    <xdr:cxnSp macro="">
      <xdr:nvCxnSpPr>
        <xdr:cNvPr id="771" name="直線コネクタ 770"/>
        <xdr:cNvCxnSpPr/>
      </xdr:nvCxnSpPr>
      <xdr:spPr>
        <a:xfrm>
          <a:off x="15481300" y="144799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772" name="楕円 771"/>
        <xdr:cNvSpPr/>
      </xdr:nvSpPr>
      <xdr:spPr>
        <a:xfrm>
          <a:off x="14541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49530</xdr:rowOff>
    </xdr:from>
    <xdr:to>
      <xdr:col>81</xdr:col>
      <xdr:colOff>50800</xdr:colOff>
      <xdr:row>84</xdr:row>
      <xdr:rowOff>78105</xdr:rowOff>
    </xdr:to>
    <xdr:cxnSp macro="">
      <xdr:nvCxnSpPr>
        <xdr:cNvPr id="773" name="直線コネクタ 772"/>
        <xdr:cNvCxnSpPr/>
      </xdr:nvCxnSpPr>
      <xdr:spPr>
        <a:xfrm>
          <a:off x="14592300" y="144513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168275</xdr:rowOff>
    </xdr:from>
    <xdr:to>
      <xdr:col>72</xdr:col>
      <xdr:colOff>38100</xdr:colOff>
      <xdr:row>84</xdr:row>
      <xdr:rowOff>98425</xdr:rowOff>
    </xdr:to>
    <xdr:sp macro="" textlink="">
      <xdr:nvSpPr>
        <xdr:cNvPr id="774" name="楕円 773"/>
        <xdr:cNvSpPr/>
      </xdr:nvSpPr>
      <xdr:spPr>
        <a:xfrm>
          <a:off x="13652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47625</xdr:rowOff>
    </xdr:from>
    <xdr:to>
      <xdr:col>76</xdr:col>
      <xdr:colOff>114300</xdr:colOff>
      <xdr:row>84</xdr:row>
      <xdr:rowOff>49530</xdr:rowOff>
    </xdr:to>
    <xdr:cxnSp macro="">
      <xdr:nvCxnSpPr>
        <xdr:cNvPr id="775" name="直線コネクタ 774"/>
        <xdr:cNvCxnSpPr/>
      </xdr:nvCxnSpPr>
      <xdr:spPr>
        <a:xfrm>
          <a:off x="13703300" y="144494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166370</xdr:rowOff>
    </xdr:from>
    <xdr:to>
      <xdr:col>67</xdr:col>
      <xdr:colOff>101600</xdr:colOff>
      <xdr:row>84</xdr:row>
      <xdr:rowOff>96520</xdr:rowOff>
    </xdr:to>
    <xdr:sp macro="" textlink="">
      <xdr:nvSpPr>
        <xdr:cNvPr id="776" name="楕円 775"/>
        <xdr:cNvSpPr/>
      </xdr:nvSpPr>
      <xdr:spPr>
        <a:xfrm>
          <a:off x="12763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45720</xdr:rowOff>
    </xdr:from>
    <xdr:to>
      <xdr:col>71</xdr:col>
      <xdr:colOff>177800</xdr:colOff>
      <xdr:row>84</xdr:row>
      <xdr:rowOff>47625</xdr:rowOff>
    </xdr:to>
    <xdr:cxnSp macro="">
      <xdr:nvCxnSpPr>
        <xdr:cNvPr id="777" name="直線コネクタ 776"/>
        <xdr:cNvCxnSpPr/>
      </xdr:nvCxnSpPr>
      <xdr:spPr>
        <a:xfrm>
          <a:off x="12814300" y="144475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778" name="n_1aveValue【消防施設】&#10;有形固定資産減価償却率"/>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9" name="n_2aveValue【消防施設】&#10;有形固定資産減価償却率"/>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780" name="n_3aveValue【消防施設】&#10;有形固定資産減価償却率"/>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781" name="n_4aveValue【消防施設】&#10;有形固定資産減価償却率"/>
        <xdr:cNvSpPr txBox="1"/>
      </xdr:nvSpPr>
      <xdr:spPr>
        <a:xfrm>
          <a:off x="12611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120032</xdr:rowOff>
    </xdr:from>
    <xdr:ext cx="405111" cy="259045"/>
    <xdr:sp macro="" textlink="">
      <xdr:nvSpPr>
        <xdr:cNvPr id="782" name="n_1mainValue【消防施設】&#10;有形固定資産減価償却率"/>
        <xdr:cNvSpPr txBox="1"/>
      </xdr:nvSpPr>
      <xdr:spPr>
        <a:xfrm>
          <a:off x="15266044"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91457</xdr:rowOff>
    </xdr:from>
    <xdr:ext cx="405111" cy="259045"/>
    <xdr:sp macro="" textlink="">
      <xdr:nvSpPr>
        <xdr:cNvPr id="783" name="n_2mainValue【消防施設】&#10;有形固定資産減価償却率"/>
        <xdr:cNvSpPr txBox="1"/>
      </xdr:nvSpPr>
      <xdr:spPr>
        <a:xfrm>
          <a:off x="14389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89552</xdr:rowOff>
    </xdr:from>
    <xdr:ext cx="405111" cy="259045"/>
    <xdr:sp macro="" textlink="">
      <xdr:nvSpPr>
        <xdr:cNvPr id="784" name="n_3mainValue【消防施設】&#10;有形固定資産減価償却率"/>
        <xdr:cNvSpPr txBox="1"/>
      </xdr:nvSpPr>
      <xdr:spPr>
        <a:xfrm>
          <a:off x="13500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87647</xdr:rowOff>
    </xdr:from>
    <xdr:ext cx="405111" cy="259045"/>
    <xdr:sp macro="" textlink="">
      <xdr:nvSpPr>
        <xdr:cNvPr id="785" name="n_4mainValue【消防施設】&#10;有形固定資産減価償却率"/>
        <xdr:cNvSpPr txBox="1"/>
      </xdr:nvSpPr>
      <xdr:spPr>
        <a:xfrm>
          <a:off x="12611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805" name="直線コネクタ 804"/>
        <xdr:cNvCxnSpPr/>
      </xdr:nvCxnSpPr>
      <xdr:spPr>
        <a:xfrm flipV="1">
          <a:off x="22160864" y="1340548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6" name="【消防施設】&#10;一人当たり面積最小値テキスト"/>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7" name="直線コネクタ 806"/>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808" name="【消防施設】&#10;一人当たり面積最大値テキスト"/>
        <xdr:cNvSpPr txBox="1"/>
      </xdr:nvSpPr>
      <xdr:spPr>
        <a:xfrm>
          <a:off x="2219960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809" name="直線コネクタ 808"/>
        <xdr:cNvCxnSpPr/>
      </xdr:nvCxnSpPr>
      <xdr:spPr>
        <a:xfrm>
          <a:off x="22072600" y="1340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34307</xdr:rowOff>
    </xdr:from>
    <xdr:ext cx="469744" cy="259045"/>
    <xdr:sp macro="" textlink="">
      <xdr:nvSpPr>
        <xdr:cNvPr id="810" name="【消防施設】&#10;一人当たり面積平均値テキスト"/>
        <xdr:cNvSpPr txBox="1"/>
      </xdr:nvSpPr>
      <xdr:spPr>
        <a:xfrm>
          <a:off x="22199600" y="1409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1" name="フローチャート: 判断 810"/>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812" name="フローチャート: 判断 811"/>
        <xdr:cNvSpPr/>
      </xdr:nvSpPr>
      <xdr:spPr>
        <a:xfrm>
          <a:off x="21272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813" name="フローチャート: 判断 812"/>
        <xdr:cNvSpPr/>
      </xdr:nvSpPr>
      <xdr:spPr>
        <a:xfrm>
          <a:off x="2038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814" name="フローチャート: 判断 813"/>
        <xdr:cNvSpPr/>
      </xdr:nvSpPr>
      <xdr:spPr>
        <a:xfrm>
          <a:off x="19494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21589</xdr:rowOff>
    </xdr:from>
    <xdr:to>
      <xdr:col>98</xdr:col>
      <xdr:colOff>38100</xdr:colOff>
      <xdr:row>82</xdr:row>
      <xdr:rowOff>123189</xdr:rowOff>
    </xdr:to>
    <xdr:sp macro="" textlink="">
      <xdr:nvSpPr>
        <xdr:cNvPr id="815" name="フローチャート: 判断 814"/>
        <xdr:cNvSpPr/>
      </xdr:nvSpPr>
      <xdr:spPr>
        <a:xfrm>
          <a:off x="18605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38736</xdr:rowOff>
    </xdr:from>
    <xdr:to>
      <xdr:col>116</xdr:col>
      <xdr:colOff>114300</xdr:colOff>
      <xdr:row>79</xdr:row>
      <xdr:rowOff>140336</xdr:rowOff>
    </xdr:to>
    <xdr:sp macro="" textlink="">
      <xdr:nvSpPr>
        <xdr:cNvPr id="821" name="楕円 820"/>
        <xdr:cNvSpPr/>
      </xdr:nvSpPr>
      <xdr:spPr>
        <a:xfrm>
          <a:off x="221107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61613</xdr:rowOff>
    </xdr:from>
    <xdr:ext cx="469744" cy="259045"/>
    <xdr:sp macro="" textlink="">
      <xdr:nvSpPr>
        <xdr:cNvPr id="822" name="【消防施設】&#10;一人当たり面積該当値テキスト"/>
        <xdr:cNvSpPr txBox="1"/>
      </xdr:nvSpPr>
      <xdr:spPr>
        <a:xfrm>
          <a:off x="22199600" y="1343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50164</xdr:rowOff>
    </xdr:from>
    <xdr:to>
      <xdr:col>112</xdr:col>
      <xdr:colOff>38100</xdr:colOff>
      <xdr:row>79</xdr:row>
      <xdr:rowOff>151764</xdr:rowOff>
    </xdr:to>
    <xdr:sp macro="" textlink="">
      <xdr:nvSpPr>
        <xdr:cNvPr id="823" name="楕円 822"/>
        <xdr:cNvSpPr/>
      </xdr:nvSpPr>
      <xdr:spPr>
        <a:xfrm>
          <a:off x="21272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89536</xdr:rowOff>
    </xdr:from>
    <xdr:to>
      <xdr:col>116</xdr:col>
      <xdr:colOff>63500</xdr:colOff>
      <xdr:row>79</xdr:row>
      <xdr:rowOff>100964</xdr:rowOff>
    </xdr:to>
    <xdr:cxnSp macro="">
      <xdr:nvCxnSpPr>
        <xdr:cNvPr id="824" name="直線コネクタ 823"/>
        <xdr:cNvCxnSpPr/>
      </xdr:nvCxnSpPr>
      <xdr:spPr>
        <a:xfrm flipV="1">
          <a:off x="21323300" y="13634086"/>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61595</xdr:rowOff>
    </xdr:from>
    <xdr:to>
      <xdr:col>107</xdr:col>
      <xdr:colOff>101600</xdr:colOff>
      <xdr:row>79</xdr:row>
      <xdr:rowOff>163195</xdr:rowOff>
    </xdr:to>
    <xdr:sp macro="" textlink="">
      <xdr:nvSpPr>
        <xdr:cNvPr id="825" name="楕円 824"/>
        <xdr:cNvSpPr/>
      </xdr:nvSpPr>
      <xdr:spPr>
        <a:xfrm>
          <a:off x="20383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100964</xdr:rowOff>
    </xdr:from>
    <xdr:to>
      <xdr:col>111</xdr:col>
      <xdr:colOff>177800</xdr:colOff>
      <xdr:row>79</xdr:row>
      <xdr:rowOff>112395</xdr:rowOff>
    </xdr:to>
    <xdr:cxnSp macro="">
      <xdr:nvCxnSpPr>
        <xdr:cNvPr id="826" name="直線コネクタ 825"/>
        <xdr:cNvCxnSpPr/>
      </xdr:nvCxnSpPr>
      <xdr:spPr>
        <a:xfrm flipV="1">
          <a:off x="20434300" y="1364551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78739</xdr:rowOff>
    </xdr:from>
    <xdr:to>
      <xdr:col>102</xdr:col>
      <xdr:colOff>165100</xdr:colOff>
      <xdr:row>80</xdr:row>
      <xdr:rowOff>8889</xdr:rowOff>
    </xdr:to>
    <xdr:sp macro="" textlink="">
      <xdr:nvSpPr>
        <xdr:cNvPr id="827" name="楕円 826"/>
        <xdr:cNvSpPr/>
      </xdr:nvSpPr>
      <xdr:spPr>
        <a:xfrm>
          <a:off x="19494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112395</xdr:rowOff>
    </xdr:from>
    <xdr:to>
      <xdr:col>107</xdr:col>
      <xdr:colOff>50800</xdr:colOff>
      <xdr:row>79</xdr:row>
      <xdr:rowOff>129539</xdr:rowOff>
    </xdr:to>
    <xdr:cxnSp macro="">
      <xdr:nvCxnSpPr>
        <xdr:cNvPr id="828" name="直線コネクタ 827"/>
        <xdr:cNvCxnSpPr/>
      </xdr:nvCxnSpPr>
      <xdr:spPr>
        <a:xfrm flipV="1">
          <a:off x="19545300" y="136569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90170</xdr:rowOff>
    </xdr:from>
    <xdr:to>
      <xdr:col>98</xdr:col>
      <xdr:colOff>38100</xdr:colOff>
      <xdr:row>80</xdr:row>
      <xdr:rowOff>20320</xdr:rowOff>
    </xdr:to>
    <xdr:sp macro="" textlink="">
      <xdr:nvSpPr>
        <xdr:cNvPr id="829" name="楕円 828"/>
        <xdr:cNvSpPr/>
      </xdr:nvSpPr>
      <xdr:spPr>
        <a:xfrm>
          <a:off x="18605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129539</xdr:rowOff>
    </xdr:from>
    <xdr:to>
      <xdr:col>102</xdr:col>
      <xdr:colOff>114300</xdr:colOff>
      <xdr:row>79</xdr:row>
      <xdr:rowOff>140970</xdr:rowOff>
    </xdr:to>
    <xdr:cxnSp macro="">
      <xdr:nvCxnSpPr>
        <xdr:cNvPr id="830" name="直線コネクタ 829"/>
        <xdr:cNvCxnSpPr/>
      </xdr:nvCxnSpPr>
      <xdr:spPr>
        <a:xfrm flipV="1">
          <a:off x="18656300" y="136740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131463</xdr:rowOff>
    </xdr:from>
    <xdr:ext cx="469744" cy="259045"/>
    <xdr:sp macro="" textlink="">
      <xdr:nvSpPr>
        <xdr:cNvPr id="831" name="n_1aveValue【消防施設】&#10;一人当たり面積"/>
        <xdr:cNvSpPr txBox="1"/>
      </xdr:nvSpPr>
      <xdr:spPr>
        <a:xfrm>
          <a:off x="210757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11447</xdr:rowOff>
    </xdr:from>
    <xdr:ext cx="469744" cy="259045"/>
    <xdr:sp macro="" textlink="">
      <xdr:nvSpPr>
        <xdr:cNvPr id="832" name="n_2aveValue【消防施設】&#10;一人当たり面積"/>
        <xdr:cNvSpPr txBox="1"/>
      </xdr:nvSpPr>
      <xdr:spPr>
        <a:xfrm>
          <a:off x="20199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137177</xdr:rowOff>
    </xdr:from>
    <xdr:ext cx="469744" cy="259045"/>
    <xdr:sp macro="" textlink="">
      <xdr:nvSpPr>
        <xdr:cNvPr id="833" name="n_3aveValue【消防施設】&#10;一人当たり面積"/>
        <xdr:cNvSpPr txBox="1"/>
      </xdr:nvSpPr>
      <xdr:spPr>
        <a:xfrm>
          <a:off x="1931042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114316</xdr:rowOff>
    </xdr:from>
    <xdr:ext cx="469744" cy="259045"/>
    <xdr:sp macro="" textlink="">
      <xdr:nvSpPr>
        <xdr:cNvPr id="834" name="n_4aveValue【消防施設】&#10;一人当たり面積"/>
        <xdr:cNvSpPr txBox="1"/>
      </xdr:nvSpPr>
      <xdr:spPr>
        <a:xfrm>
          <a:off x="18421427" y="1417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168291</xdr:rowOff>
    </xdr:from>
    <xdr:ext cx="469744" cy="259045"/>
    <xdr:sp macro="" textlink="">
      <xdr:nvSpPr>
        <xdr:cNvPr id="835" name="n_1mainValue【消防施設】&#10;一人当たり面積"/>
        <xdr:cNvSpPr txBox="1"/>
      </xdr:nvSpPr>
      <xdr:spPr>
        <a:xfrm>
          <a:off x="21075727" y="133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8272</xdr:rowOff>
    </xdr:from>
    <xdr:ext cx="469744" cy="259045"/>
    <xdr:sp macro="" textlink="">
      <xdr:nvSpPr>
        <xdr:cNvPr id="836" name="n_2mainValue【消防施設】&#10;一人当たり面積"/>
        <xdr:cNvSpPr txBox="1"/>
      </xdr:nvSpPr>
      <xdr:spPr>
        <a:xfrm>
          <a:off x="20199427" y="133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25416</xdr:rowOff>
    </xdr:from>
    <xdr:ext cx="469744" cy="259045"/>
    <xdr:sp macro="" textlink="">
      <xdr:nvSpPr>
        <xdr:cNvPr id="837" name="n_3mainValue【消防施設】&#10;一人当たり面積"/>
        <xdr:cNvSpPr txBox="1"/>
      </xdr:nvSpPr>
      <xdr:spPr>
        <a:xfrm>
          <a:off x="19310427" y="1339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36847</xdr:rowOff>
    </xdr:from>
    <xdr:ext cx="469744" cy="259045"/>
    <xdr:sp macro="" textlink="">
      <xdr:nvSpPr>
        <xdr:cNvPr id="838" name="n_4mainValue【消防施設】&#10;一人当たり面積"/>
        <xdr:cNvSpPr txBox="1"/>
      </xdr:nvSpPr>
      <xdr:spPr>
        <a:xfrm>
          <a:off x="18421427" y="134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64" name="直線コネクタ 863"/>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67" name="【庁舎】&#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68" name="直線コネクタ 867"/>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869" name="【庁舎】&#10;有形固定資産減価償却率平均値テキスト"/>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0" name="フローチャート: 判断 869"/>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2" name="フローチャート: 判断 871"/>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74" name="フローチャート: 判断 873"/>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880" name="楕円 879"/>
        <xdr:cNvSpPr/>
      </xdr:nvSpPr>
      <xdr:spPr>
        <a:xfrm>
          <a:off x="162687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144253</xdr:rowOff>
    </xdr:from>
    <xdr:ext cx="405111" cy="259045"/>
    <xdr:sp macro="" textlink="">
      <xdr:nvSpPr>
        <xdr:cNvPr id="881" name="【庁舎】&#10;有形固定資産減価償却率該当値テキスト"/>
        <xdr:cNvSpPr txBox="1"/>
      </xdr:nvSpPr>
      <xdr:spPr>
        <a:xfrm>
          <a:off x="16357600"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134801</xdr:rowOff>
    </xdr:from>
    <xdr:to>
      <xdr:col>81</xdr:col>
      <xdr:colOff>101600</xdr:colOff>
      <xdr:row>106</xdr:row>
      <xdr:rowOff>64951</xdr:rowOff>
    </xdr:to>
    <xdr:sp macro="" textlink="">
      <xdr:nvSpPr>
        <xdr:cNvPr id="882" name="楕円 881"/>
        <xdr:cNvSpPr/>
      </xdr:nvSpPr>
      <xdr:spPr>
        <a:xfrm>
          <a:off x="15430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14151</xdr:rowOff>
    </xdr:from>
    <xdr:to>
      <xdr:col>85</xdr:col>
      <xdr:colOff>127000</xdr:colOff>
      <xdr:row>106</xdr:row>
      <xdr:rowOff>45176</xdr:rowOff>
    </xdr:to>
    <xdr:cxnSp macro="">
      <xdr:nvCxnSpPr>
        <xdr:cNvPr id="883" name="直線コネクタ 882"/>
        <xdr:cNvCxnSpPr/>
      </xdr:nvCxnSpPr>
      <xdr:spPr>
        <a:xfrm>
          <a:off x="15481300" y="1818785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103777</xdr:rowOff>
    </xdr:from>
    <xdr:to>
      <xdr:col>76</xdr:col>
      <xdr:colOff>165100</xdr:colOff>
      <xdr:row>106</xdr:row>
      <xdr:rowOff>33927</xdr:rowOff>
    </xdr:to>
    <xdr:sp macro="" textlink="">
      <xdr:nvSpPr>
        <xdr:cNvPr id="884" name="楕円 883"/>
        <xdr:cNvSpPr/>
      </xdr:nvSpPr>
      <xdr:spPr>
        <a:xfrm>
          <a:off x="14541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154577</xdr:rowOff>
    </xdr:from>
    <xdr:to>
      <xdr:col>81</xdr:col>
      <xdr:colOff>50800</xdr:colOff>
      <xdr:row>106</xdr:row>
      <xdr:rowOff>14151</xdr:rowOff>
    </xdr:to>
    <xdr:cxnSp macro="">
      <xdr:nvCxnSpPr>
        <xdr:cNvPr id="885" name="直線コネクタ 884"/>
        <xdr:cNvCxnSpPr/>
      </xdr:nvCxnSpPr>
      <xdr:spPr>
        <a:xfrm>
          <a:off x="14592300" y="1815682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74386</xdr:rowOff>
    </xdr:from>
    <xdr:to>
      <xdr:col>72</xdr:col>
      <xdr:colOff>38100</xdr:colOff>
      <xdr:row>106</xdr:row>
      <xdr:rowOff>4536</xdr:rowOff>
    </xdr:to>
    <xdr:sp macro="" textlink="">
      <xdr:nvSpPr>
        <xdr:cNvPr id="886" name="楕円 885"/>
        <xdr:cNvSpPr/>
      </xdr:nvSpPr>
      <xdr:spPr>
        <a:xfrm>
          <a:off x="13652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125186</xdr:rowOff>
    </xdr:from>
    <xdr:to>
      <xdr:col>76</xdr:col>
      <xdr:colOff>114300</xdr:colOff>
      <xdr:row>105</xdr:row>
      <xdr:rowOff>154577</xdr:rowOff>
    </xdr:to>
    <xdr:cxnSp macro="">
      <xdr:nvCxnSpPr>
        <xdr:cNvPr id="887" name="直線コネクタ 886"/>
        <xdr:cNvCxnSpPr/>
      </xdr:nvCxnSpPr>
      <xdr:spPr>
        <a:xfrm>
          <a:off x="13703300" y="181274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43362</xdr:rowOff>
    </xdr:from>
    <xdr:to>
      <xdr:col>67</xdr:col>
      <xdr:colOff>101600</xdr:colOff>
      <xdr:row>105</xdr:row>
      <xdr:rowOff>144962</xdr:rowOff>
    </xdr:to>
    <xdr:sp macro="" textlink="">
      <xdr:nvSpPr>
        <xdr:cNvPr id="888" name="楕円 887"/>
        <xdr:cNvSpPr/>
      </xdr:nvSpPr>
      <xdr:spPr>
        <a:xfrm>
          <a:off x="12763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94162</xdr:rowOff>
    </xdr:from>
    <xdr:to>
      <xdr:col>71</xdr:col>
      <xdr:colOff>177800</xdr:colOff>
      <xdr:row>105</xdr:row>
      <xdr:rowOff>125186</xdr:rowOff>
    </xdr:to>
    <xdr:cxnSp macro="">
      <xdr:nvCxnSpPr>
        <xdr:cNvPr id="889" name="直線コネクタ 888"/>
        <xdr:cNvCxnSpPr/>
      </xdr:nvCxnSpPr>
      <xdr:spPr>
        <a:xfrm>
          <a:off x="12814300" y="1809641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90" name="n_1aveValue【庁舎】&#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91" name="n_2aveValue【庁舎】&#10;有形固定資産減価償却率"/>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2" name="n_3aveValue【庁舎】&#10;有形固定資産減価償却率"/>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893" name="n_4aveValue【庁舎】&#10;有形固定資産減価償却率"/>
        <xdr:cNvSpPr txBox="1"/>
      </xdr:nvSpPr>
      <xdr:spPr>
        <a:xfrm>
          <a:off x="12611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56078</xdr:rowOff>
    </xdr:from>
    <xdr:ext cx="405111" cy="259045"/>
    <xdr:sp macro="" textlink="">
      <xdr:nvSpPr>
        <xdr:cNvPr id="894" name="n_1mainValue【庁舎】&#10;有形固定資産減価償却率"/>
        <xdr:cNvSpPr txBox="1"/>
      </xdr:nvSpPr>
      <xdr:spPr>
        <a:xfrm>
          <a:off x="152660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25054</xdr:rowOff>
    </xdr:from>
    <xdr:ext cx="405111" cy="259045"/>
    <xdr:sp macro="" textlink="">
      <xdr:nvSpPr>
        <xdr:cNvPr id="895" name="n_2mainValue【庁舎】&#10;有形固定資産減価償却率"/>
        <xdr:cNvSpPr txBox="1"/>
      </xdr:nvSpPr>
      <xdr:spPr>
        <a:xfrm>
          <a:off x="14389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167113</xdr:rowOff>
    </xdr:from>
    <xdr:ext cx="405111" cy="259045"/>
    <xdr:sp macro="" textlink="">
      <xdr:nvSpPr>
        <xdr:cNvPr id="896" name="n_3mainValue【庁舎】&#10;有形固定資産減価償却率"/>
        <xdr:cNvSpPr txBox="1"/>
      </xdr:nvSpPr>
      <xdr:spPr>
        <a:xfrm>
          <a:off x="13500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136089</xdr:rowOff>
    </xdr:from>
    <xdr:ext cx="405111" cy="259045"/>
    <xdr:sp macro="" textlink="">
      <xdr:nvSpPr>
        <xdr:cNvPr id="897" name="n_4mainValue【庁舎】&#10;有形固定資産減価償却率"/>
        <xdr:cNvSpPr txBox="1"/>
      </xdr:nvSpPr>
      <xdr:spPr>
        <a:xfrm>
          <a:off x="12611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925" name="直線コネクタ 924"/>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928" name="【庁舎】&#10;一人当たり面積最大値テキスト"/>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929" name="直線コネクタ 928"/>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76852</xdr:rowOff>
    </xdr:from>
    <xdr:ext cx="469744" cy="259045"/>
    <xdr:sp macro="" textlink="">
      <xdr:nvSpPr>
        <xdr:cNvPr id="930" name="【庁舎】&#10;一人当たり面積平均値テキスト"/>
        <xdr:cNvSpPr txBox="1"/>
      </xdr:nvSpPr>
      <xdr:spPr>
        <a:xfrm>
          <a:off x="22199600" y="1790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1" name="フローチャート: 判断 930"/>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932" name="フローチャート: 判断 931"/>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933" name="フローチャート: 判断 932"/>
        <xdr:cNvSpPr/>
      </xdr:nvSpPr>
      <xdr:spPr>
        <a:xfrm>
          <a:off x="2038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934" name="フローチャート: 判断 933"/>
        <xdr:cNvSpPr/>
      </xdr:nvSpPr>
      <xdr:spPr>
        <a:xfrm>
          <a:off x="19494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935" name="フローチャート: 判断 934"/>
        <xdr:cNvSpPr/>
      </xdr:nvSpPr>
      <xdr:spPr>
        <a:xfrm>
          <a:off x="18605500" y="181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79693</xdr:rowOff>
    </xdr:from>
    <xdr:to>
      <xdr:col>116</xdr:col>
      <xdr:colOff>114300</xdr:colOff>
      <xdr:row>106</xdr:row>
      <xdr:rowOff>9843</xdr:rowOff>
    </xdr:to>
    <xdr:sp macro="" textlink="">
      <xdr:nvSpPr>
        <xdr:cNvPr id="941" name="楕円 940"/>
        <xdr:cNvSpPr/>
      </xdr:nvSpPr>
      <xdr:spPr>
        <a:xfrm>
          <a:off x="22110700" y="1808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58120</xdr:rowOff>
    </xdr:from>
    <xdr:ext cx="469744" cy="259045"/>
    <xdr:sp macro="" textlink="">
      <xdr:nvSpPr>
        <xdr:cNvPr id="942" name="【庁舎】&#10;一人当たり面積該当値テキスト"/>
        <xdr:cNvSpPr txBox="1"/>
      </xdr:nvSpPr>
      <xdr:spPr>
        <a:xfrm>
          <a:off x="22199600" y="1806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88264</xdr:rowOff>
    </xdr:from>
    <xdr:to>
      <xdr:col>112</xdr:col>
      <xdr:colOff>38100</xdr:colOff>
      <xdr:row>106</xdr:row>
      <xdr:rowOff>18414</xdr:rowOff>
    </xdr:to>
    <xdr:sp macro="" textlink="">
      <xdr:nvSpPr>
        <xdr:cNvPr id="943" name="楕円 942"/>
        <xdr:cNvSpPr/>
      </xdr:nvSpPr>
      <xdr:spPr>
        <a:xfrm>
          <a:off x="21272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130493</xdr:rowOff>
    </xdr:from>
    <xdr:to>
      <xdr:col>116</xdr:col>
      <xdr:colOff>63500</xdr:colOff>
      <xdr:row>105</xdr:row>
      <xdr:rowOff>139064</xdr:rowOff>
    </xdr:to>
    <xdr:cxnSp macro="">
      <xdr:nvCxnSpPr>
        <xdr:cNvPr id="944" name="直線コネクタ 943"/>
        <xdr:cNvCxnSpPr/>
      </xdr:nvCxnSpPr>
      <xdr:spPr>
        <a:xfrm flipV="1">
          <a:off x="21323300" y="18132743"/>
          <a:ext cx="8382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96838</xdr:rowOff>
    </xdr:from>
    <xdr:to>
      <xdr:col>107</xdr:col>
      <xdr:colOff>101600</xdr:colOff>
      <xdr:row>106</xdr:row>
      <xdr:rowOff>26988</xdr:rowOff>
    </xdr:to>
    <xdr:sp macro="" textlink="">
      <xdr:nvSpPr>
        <xdr:cNvPr id="945" name="楕円 944"/>
        <xdr:cNvSpPr/>
      </xdr:nvSpPr>
      <xdr:spPr>
        <a:xfrm>
          <a:off x="20383500" y="1809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139064</xdr:rowOff>
    </xdr:from>
    <xdr:to>
      <xdr:col>111</xdr:col>
      <xdr:colOff>177800</xdr:colOff>
      <xdr:row>105</xdr:row>
      <xdr:rowOff>147638</xdr:rowOff>
    </xdr:to>
    <xdr:cxnSp macro="">
      <xdr:nvCxnSpPr>
        <xdr:cNvPr id="946" name="直線コネクタ 945"/>
        <xdr:cNvCxnSpPr/>
      </xdr:nvCxnSpPr>
      <xdr:spPr>
        <a:xfrm flipV="1">
          <a:off x="20434300" y="18141314"/>
          <a:ext cx="889000" cy="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947" name="楕円 946"/>
        <xdr:cNvSpPr/>
      </xdr:nvSpPr>
      <xdr:spPr>
        <a:xfrm>
          <a:off x="19494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147638</xdr:rowOff>
    </xdr:from>
    <xdr:to>
      <xdr:col>107</xdr:col>
      <xdr:colOff>50800</xdr:colOff>
      <xdr:row>105</xdr:row>
      <xdr:rowOff>156211</xdr:rowOff>
    </xdr:to>
    <xdr:cxnSp macro="">
      <xdr:nvCxnSpPr>
        <xdr:cNvPr id="948" name="直線コネクタ 947"/>
        <xdr:cNvCxnSpPr/>
      </xdr:nvCxnSpPr>
      <xdr:spPr>
        <a:xfrm flipV="1">
          <a:off x="19545300" y="18149888"/>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108268</xdr:rowOff>
    </xdr:from>
    <xdr:to>
      <xdr:col>98</xdr:col>
      <xdr:colOff>38100</xdr:colOff>
      <xdr:row>106</xdr:row>
      <xdr:rowOff>38418</xdr:rowOff>
    </xdr:to>
    <xdr:sp macro="" textlink="">
      <xdr:nvSpPr>
        <xdr:cNvPr id="949" name="楕円 948"/>
        <xdr:cNvSpPr/>
      </xdr:nvSpPr>
      <xdr:spPr>
        <a:xfrm>
          <a:off x="18605500" y="1811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156211</xdr:rowOff>
    </xdr:from>
    <xdr:to>
      <xdr:col>102</xdr:col>
      <xdr:colOff>114300</xdr:colOff>
      <xdr:row>105</xdr:row>
      <xdr:rowOff>159068</xdr:rowOff>
    </xdr:to>
    <xdr:cxnSp macro="">
      <xdr:nvCxnSpPr>
        <xdr:cNvPr id="950" name="直線コネクタ 949"/>
        <xdr:cNvCxnSpPr/>
      </xdr:nvCxnSpPr>
      <xdr:spPr>
        <a:xfrm flipV="1">
          <a:off x="18656300" y="18158461"/>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3509</xdr:rowOff>
    </xdr:from>
    <xdr:ext cx="469744" cy="259045"/>
    <xdr:sp macro="" textlink="">
      <xdr:nvSpPr>
        <xdr:cNvPr id="951" name="n_1aveValue【庁舎】&#10;一人当たり面積"/>
        <xdr:cNvSpPr txBox="1"/>
      </xdr:nvSpPr>
      <xdr:spPr>
        <a:xfrm>
          <a:off x="21075727" y="1783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40657</xdr:rowOff>
    </xdr:from>
    <xdr:ext cx="469744" cy="259045"/>
    <xdr:sp macro="" textlink="">
      <xdr:nvSpPr>
        <xdr:cNvPr id="952" name="n_2aveValue【庁舎】&#10;一人当たり面積"/>
        <xdr:cNvSpPr txBox="1"/>
      </xdr:nvSpPr>
      <xdr:spPr>
        <a:xfrm>
          <a:off x="20199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12082</xdr:rowOff>
    </xdr:from>
    <xdr:ext cx="469744" cy="259045"/>
    <xdr:sp macro="" textlink="">
      <xdr:nvSpPr>
        <xdr:cNvPr id="953" name="n_3aveValue【庁舎】&#10;一人当たり面積"/>
        <xdr:cNvSpPr txBox="1"/>
      </xdr:nvSpPr>
      <xdr:spPr>
        <a:xfrm>
          <a:off x="19310427" y="178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49229</xdr:rowOff>
    </xdr:from>
    <xdr:ext cx="469744" cy="259045"/>
    <xdr:sp macro="" textlink="">
      <xdr:nvSpPr>
        <xdr:cNvPr id="954" name="n_4aveValue【庁舎】&#10;一人当たり面積"/>
        <xdr:cNvSpPr txBox="1"/>
      </xdr:nvSpPr>
      <xdr:spPr>
        <a:xfrm>
          <a:off x="18421427" y="1788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9541</xdr:rowOff>
    </xdr:from>
    <xdr:ext cx="469744" cy="259045"/>
    <xdr:sp macro="" textlink="">
      <xdr:nvSpPr>
        <xdr:cNvPr id="955" name="n_1mainValue【庁舎】&#10;一人当たり面積"/>
        <xdr:cNvSpPr txBox="1"/>
      </xdr:nvSpPr>
      <xdr:spPr>
        <a:xfrm>
          <a:off x="21075727" y="1818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18115</xdr:rowOff>
    </xdr:from>
    <xdr:ext cx="469744" cy="259045"/>
    <xdr:sp macro="" textlink="">
      <xdr:nvSpPr>
        <xdr:cNvPr id="956" name="n_2mainValue【庁舎】&#10;一人当たり面積"/>
        <xdr:cNvSpPr txBox="1"/>
      </xdr:nvSpPr>
      <xdr:spPr>
        <a:xfrm>
          <a:off x="20199427" y="1819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26688</xdr:rowOff>
    </xdr:from>
    <xdr:ext cx="469744" cy="259045"/>
    <xdr:sp macro="" textlink="">
      <xdr:nvSpPr>
        <xdr:cNvPr id="957" name="n_3mainValue【庁舎】&#10;一人当たり面積"/>
        <xdr:cNvSpPr txBox="1"/>
      </xdr:nvSpPr>
      <xdr:spPr>
        <a:xfrm>
          <a:off x="19310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29545</xdr:rowOff>
    </xdr:from>
    <xdr:ext cx="469744" cy="259045"/>
    <xdr:sp macro="" textlink="">
      <xdr:nvSpPr>
        <xdr:cNvPr id="958" name="n_4mainValue【庁舎】&#10;一人当たり面積"/>
        <xdr:cNvSpPr txBox="1"/>
      </xdr:nvSpPr>
      <xdr:spPr>
        <a:xfrm>
          <a:off x="18421427" y="1820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類似団体と比較して有形固定資産減価償却率が特に高くなっているのは図書館であるが、令和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新たにオープンする複合施設へ図書館機能を移転予定であり、償却率の改善が期待される。図書館以外で有形固定資産減価償却率の高い消防施設については、一人当たりの面積も類似団体平均値を大きく上回っているが、その要因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年に</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市町村が合併して現在の市域になったことによるものと推測される。市有財産（施設）運用管理マスタープランや公共施設等総合管理計画に基づき、分団詰め所の統廃合を行うなど、消防施設全体の老朽化対策を進める。また、耐震改修を行った庁舎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一時的に有形固定資産減価償却率が減少したものの、依然として類似団体平均を上回っている。多くの施設について、類似団体平均と相当、あるいはそれを上回る数値となっており、今後とも市有財産（施設）運用管理マスタープランや公共施設等総合管理計画に基づき、老朽化対策や用途の複合化、地域内での統廃合による効率的な施設配置を進めていく必要がある。また、施設の長寿命化と併せて防災力の強化も必要であることから、長期的な視野に基づく地震等の災害に備えた機能対策も計画的に実施することが重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75,401
73,451
676.45
49,279,547
43,078,716
5,297,549
23,920,855
33,769,591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年度の財政力指数は、前年度と比べて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これは、新築住宅等の増加に伴う固定資産税の増額のほか、新型コロナウイルス感染症による経済への影響が回復傾向にあることによる所得の増に伴う市民税の増額により、基準財政収入額が増加した反面、国の第</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号補正にて臨時経済対策費が創設されるなど基準財政需要額が増加したためであり、直近</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年で最も低い。</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市の経営資源を活用した歳入確保についてあらゆる可能性を検討するとともに、市が実施する事業の必要性や効果、経費積算の妥当性を見極め、一層の効率化、合理化、経費の最小化、年度間の平準化を図り、持続可能な財政基盤の確立に取り組む。</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162278</xdr:rowOff>
    </xdr:to>
    <xdr:cxnSp macro="">
      <xdr:nvCxnSpPr>
        <xdr:cNvPr id="69" name="直線コネクタ 68"/>
        <xdr:cNvCxnSpPr/>
      </xdr:nvCxnSpPr>
      <xdr:spPr>
        <a:xfrm>
          <a:off x="4114800" y="75212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148872</xdr:rowOff>
    </xdr:to>
    <xdr:cxnSp macro="">
      <xdr:nvCxnSpPr>
        <xdr:cNvPr id="72" name="直線コネクタ 71"/>
        <xdr:cNvCxnSpPr/>
      </xdr:nvCxnSpPr>
      <xdr:spPr>
        <a:xfrm>
          <a:off x="3225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4" name="テキスト ボックス 73"/>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148872</xdr:rowOff>
    </xdr:from>
    <xdr:to>
      <xdr:col>15</xdr:col>
      <xdr:colOff>82550</xdr:colOff>
      <xdr:row>43</xdr:row>
      <xdr:rowOff>148872</xdr:rowOff>
    </xdr:to>
    <xdr:cxnSp macro="">
      <xdr:nvCxnSpPr>
        <xdr:cNvPr id="75" name="直線コネクタ 74"/>
        <xdr:cNvCxnSpPr/>
      </xdr:nvCxnSpPr>
      <xdr:spPr>
        <a:xfrm>
          <a:off x="2336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7" name="テキスト ボックス 76"/>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148872</xdr:rowOff>
    </xdr:to>
    <xdr:cxnSp macro="">
      <xdr:nvCxnSpPr>
        <xdr:cNvPr id="78" name="直線コネクタ 77"/>
        <xdr:cNvCxnSpPr/>
      </xdr:nvCxnSpPr>
      <xdr:spPr>
        <a:xfrm>
          <a:off x="1447800" y="7521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8" name="楕円 87"/>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83555</xdr:rowOff>
    </xdr:from>
    <xdr:ext cx="762000" cy="259045"/>
    <xdr:sp macro="" textlink="">
      <xdr:nvSpPr>
        <xdr:cNvPr id="89" name="財政力該当値テキスト"/>
        <xdr:cNvSpPr txBox="1"/>
      </xdr:nvSpPr>
      <xdr:spPr>
        <a:xfrm>
          <a:off x="5041900" y="74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90" name="楕円 89"/>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1" name="テキスト ボックス 90"/>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98072</xdr:rowOff>
    </xdr:from>
    <xdr:to>
      <xdr:col>15</xdr:col>
      <xdr:colOff>133350</xdr:colOff>
      <xdr:row>44</xdr:row>
      <xdr:rowOff>28222</xdr:rowOff>
    </xdr:to>
    <xdr:sp macro="" textlink="">
      <xdr:nvSpPr>
        <xdr:cNvPr id="92" name="楕円 91"/>
        <xdr:cNvSpPr/>
      </xdr:nvSpPr>
      <xdr:spPr>
        <a:xfrm>
          <a:off x="3175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93" name="テキスト ボックス 92"/>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98072</xdr:rowOff>
    </xdr:from>
    <xdr:to>
      <xdr:col>11</xdr:col>
      <xdr:colOff>82550</xdr:colOff>
      <xdr:row>44</xdr:row>
      <xdr:rowOff>28222</xdr:rowOff>
    </xdr:to>
    <xdr:sp macro="" textlink="">
      <xdr:nvSpPr>
        <xdr:cNvPr id="94" name="楕円 93"/>
        <xdr:cNvSpPr/>
      </xdr:nvSpPr>
      <xdr:spPr>
        <a:xfrm>
          <a:off x="2286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12999</xdr:rowOff>
    </xdr:from>
    <xdr:ext cx="762000" cy="259045"/>
    <xdr:sp macro="" textlink="">
      <xdr:nvSpPr>
        <xdr:cNvPr id="95" name="テキスト ボックス 94"/>
        <xdr:cNvSpPr txBox="1"/>
      </xdr:nvSpPr>
      <xdr:spPr>
        <a:xfrm>
          <a:off x="1955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6" name="楕円 95"/>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7" name="テキスト ボックス 96"/>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が微増のなか、それを上回る臨時財政対策債の減少があったことや、長期債の元利償還金や物価高騰の影響による光熱水費の増など、経常一般財源を充当する経費が増額したという収支双方で比率を押し上げる変動があったため、前年度から</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　今後も、社会保障関係経費などをはじめとした義務的経費の増加が見込まれるなか、一般財源総額の大幅な増加が見込まれない状況にあるため、歳出のスリム化と歳入の確保を徹底し、財政構造の弾性力を確保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83185</xdr:rowOff>
    </xdr:from>
    <xdr:to>
      <xdr:col>23</xdr:col>
      <xdr:colOff>133350</xdr:colOff>
      <xdr:row>63</xdr:row>
      <xdr:rowOff>17780</xdr:rowOff>
    </xdr:to>
    <xdr:cxnSp macro="">
      <xdr:nvCxnSpPr>
        <xdr:cNvPr id="128" name="直線コネクタ 127"/>
        <xdr:cNvCxnSpPr/>
      </xdr:nvCxnSpPr>
      <xdr:spPr>
        <a:xfrm>
          <a:off x="4114800" y="10541635"/>
          <a:ext cx="8382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146702</xdr:rowOff>
    </xdr:from>
    <xdr:ext cx="762000" cy="259045"/>
    <xdr:sp macro="" textlink="">
      <xdr:nvSpPr>
        <xdr:cNvPr id="129" name="財政構造の弾力性平均値テキスト"/>
        <xdr:cNvSpPr txBox="1"/>
      </xdr:nvSpPr>
      <xdr:spPr>
        <a:xfrm>
          <a:off x="5041900" y="1077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83185</xdr:rowOff>
    </xdr:from>
    <xdr:to>
      <xdr:col>19</xdr:col>
      <xdr:colOff>133350</xdr:colOff>
      <xdr:row>63</xdr:row>
      <xdr:rowOff>96203</xdr:rowOff>
    </xdr:to>
    <xdr:cxnSp macro="">
      <xdr:nvCxnSpPr>
        <xdr:cNvPr id="131" name="直線コネクタ 130"/>
        <xdr:cNvCxnSpPr/>
      </xdr:nvCxnSpPr>
      <xdr:spPr>
        <a:xfrm flipV="1">
          <a:off x="3225800" y="10541635"/>
          <a:ext cx="889000" cy="35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37799</xdr:rowOff>
    </xdr:from>
    <xdr:ext cx="736600" cy="259045"/>
    <xdr:sp macro="" textlink="">
      <xdr:nvSpPr>
        <xdr:cNvPr id="133" name="テキスト ボックス 132"/>
        <xdr:cNvSpPr txBox="1"/>
      </xdr:nvSpPr>
      <xdr:spPr>
        <a:xfrm>
          <a:off x="3733800" y="1066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171132</xdr:rowOff>
    </xdr:from>
    <xdr:to>
      <xdr:col>15</xdr:col>
      <xdr:colOff>82550</xdr:colOff>
      <xdr:row>63</xdr:row>
      <xdr:rowOff>96203</xdr:rowOff>
    </xdr:to>
    <xdr:cxnSp macro="">
      <xdr:nvCxnSpPr>
        <xdr:cNvPr id="134" name="直線コネクタ 133"/>
        <xdr:cNvCxnSpPr/>
      </xdr:nvCxnSpPr>
      <xdr:spPr>
        <a:xfrm>
          <a:off x="2336800" y="10801032"/>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171132</xdr:rowOff>
    </xdr:from>
    <xdr:to>
      <xdr:col>11</xdr:col>
      <xdr:colOff>31750</xdr:colOff>
      <xdr:row>63</xdr:row>
      <xdr:rowOff>162560</xdr:rowOff>
    </xdr:to>
    <xdr:cxnSp macro="">
      <xdr:nvCxnSpPr>
        <xdr:cNvPr id="137" name="直線コネクタ 136"/>
        <xdr:cNvCxnSpPr/>
      </xdr:nvCxnSpPr>
      <xdr:spPr>
        <a:xfrm flipV="1">
          <a:off x="1447800" y="10801032"/>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39" name="テキスト ボックス 138"/>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1" name="テキスト ボックス 140"/>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47" name="楕円 146"/>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154957</xdr:rowOff>
    </xdr:from>
    <xdr:ext cx="762000" cy="259045"/>
    <xdr:sp macro="" textlink="">
      <xdr:nvSpPr>
        <xdr:cNvPr id="148" name="財政構造の弾力性該当値テキスト"/>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32385</xdr:rowOff>
    </xdr:from>
    <xdr:to>
      <xdr:col>19</xdr:col>
      <xdr:colOff>184150</xdr:colOff>
      <xdr:row>61</xdr:row>
      <xdr:rowOff>133985</xdr:rowOff>
    </xdr:to>
    <xdr:sp macro="" textlink="">
      <xdr:nvSpPr>
        <xdr:cNvPr id="149" name="楕円 148"/>
        <xdr:cNvSpPr/>
      </xdr:nvSpPr>
      <xdr:spPr>
        <a:xfrm>
          <a:off x="4064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144162</xdr:rowOff>
    </xdr:from>
    <xdr:ext cx="736600" cy="259045"/>
    <xdr:sp macro="" textlink="">
      <xdr:nvSpPr>
        <xdr:cNvPr id="150" name="テキスト ボックス 149"/>
        <xdr:cNvSpPr txBox="1"/>
      </xdr:nvSpPr>
      <xdr:spPr>
        <a:xfrm>
          <a:off x="3733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45403</xdr:rowOff>
    </xdr:from>
    <xdr:to>
      <xdr:col>15</xdr:col>
      <xdr:colOff>133350</xdr:colOff>
      <xdr:row>63</xdr:row>
      <xdr:rowOff>147003</xdr:rowOff>
    </xdr:to>
    <xdr:sp macro="" textlink="">
      <xdr:nvSpPr>
        <xdr:cNvPr id="151" name="楕円 150"/>
        <xdr:cNvSpPr/>
      </xdr:nvSpPr>
      <xdr:spPr>
        <a:xfrm>
          <a:off x="3175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52" name="テキスト ボックス 151"/>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120332</xdr:rowOff>
    </xdr:from>
    <xdr:to>
      <xdr:col>11</xdr:col>
      <xdr:colOff>82550</xdr:colOff>
      <xdr:row>63</xdr:row>
      <xdr:rowOff>50482</xdr:rowOff>
    </xdr:to>
    <xdr:sp macro="" textlink="">
      <xdr:nvSpPr>
        <xdr:cNvPr id="153" name="楕円 152"/>
        <xdr:cNvSpPr/>
      </xdr:nvSpPr>
      <xdr:spPr>
        <a:xfrm>
          <a:off x="2286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60659</xdr:rowOff>
    </xdr:from>
    <xdr:ext cx="762000" cy="259045"/>
    <xdr:sp macro="" textlink="">
      <xdr:nvSpPr>
        <xdr:cNvPr id="154" name="テキスト ボックス 153"/>
        <xdr:cNvSpPr txBox="1"/>
      </xdr:nvSpPr>
      <xdr:spPr>
        <a:xfrm>
          <a:off x="1955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5" name="楕円 154"/>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56" name="テキスト ボックス 155"/>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人件費は、前年度に比べて微減となったものの、物件費が物価高騰などの理由により、人件費の減を上回る増となってしまい数値を悪化させる結果となった。</a:t>
          </a:r>
        </a:p>
        <a:p>
          <a:r>
            <a:rPr kumimoji="1" lang="ja-JP" altLang="en-US" sz="1300">
              <a:latin typeface="ＭＳ Ｐゴシック" panose="020B0600070205080204" pitchFamily="50" charset="-128"/>
              <a:ea typeface="ＭＳ Ｐゴシック" panose="020B0600070205080204" pitchFamily="50" charset="-128"/>
            </a:rPr>
            <a:t>　また、本市では人口減少の歯止めが利かない現状があるため、</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り行政サービスのコストパフォーマンスを向上させ、限られた人員や財源の徹底的な見直しによる歳出のスリム化により分子となる人件費及び物件費の縮小を図ると同時に、子どもを産み育て、地域を支える人材を育てる環境の整備を重点的に取り組むことで分母となる人口の減を緩やかにすることで数値の回復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132883</xdr:rowOff>
    </xdr:from>
    <xdr:to>
      <xdr:col>23</xdr:col>
      <xdr:colOff>133350</xdr:colOff>
      <xdr:row>84</xdr:row>
      <xdr:rowOff>2560</xdr:rowOff>
    </xdr:to>
    <xdr:cxnSp macro="">
      <xdr:nvCxnSpPr>
        <xdr:cNvPr id="191" name="直線コネクタ 190"/>
        <xdr:cNvCxnSpPr/>
      </xdr:nvCxnSpPr>
      <xdr:spPr>
        <a:xfrm>
          <a:off x="4114800" y="14363233"/>
          <a:ext cx="838200" cy="4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111824</xdr:rowOff>
    </xdr:from>
    <xdr:ext cx="762000" cy="259045"/>
    <xdr:sp macro="" textlink="">
      <xdr:nvSpPr>
        <xdr:cNvPr id="192" name="人件費・物件費等の状況平均値テキスト"/>
        <xdr:cNvSpPr txBox="1"/>
      </xdr:nvSpPr>
      <xdr:spPr>
        <a:xfrm>
          <a:off x="5041900" y="13999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77023</xdr:rowOff>
    </xdr:from>
    <xdr:to>
      <xdr:col>19</xdr:col>
      <xdr:colOff>133350</xdr:colOff>
      <xdr:row>83</xdr:row>
      <xdr:rowOff>132883</xdr:rowOff>
    </xdr:to>
    <xdr:cxnSp macro="">
      <xdr:nvCxnSpPr>
        <xdr:cNvPr id="194" name="直線コネクタ 193"/>
        <xdr:cNvCxnSpPr/>
      </xdr:nvCxnSpPr>
      <xdr:spPr>
        <a:xfrm>
          <a:off x="3225800" y="14307373"/>
          <a:ext cx="889000" cy="5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165144</xdr:rowOff>
    </xdr:from>
    <xdr:ext cx="736600" cy="259045"/>
    <xdr:sp macro="" textlink="">
      <xdr:nvSpPr>
        <xdr:cNvPr id="196" name="テキスト ボックス 195"/>
        <xdr:cNvSpPr txBox="1"/>
      </xdr:nvSpPr>
      <xdr:spPr>
        <a:xfrm>
          <a:off x="3733800" y="1388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7939</xdr:rowOff>
    </xdr:from>
    <xdr:to>
      <xdr:col>15</xdr:col>
      <xdr:colOff>82550</xdr:colOff>
      <xdr:row>83</xdr:row>
      <xdr:rowOff>77023</xdr:rowOff>
    </xdr:to>
    <xdr:cxnSp macro="">
      <xdr:nvCxnSpPr>
        <xdr:cNvPr id="197" name="直線コネクタ 196"/>
        <xdr:cNvCxnSpPr/>
      </xdr:nvCxnSpPr>
      <xdr:spPr>
        <a:xfrm>
          <a:off x="2336800" y="14238289"/>
          <a:ext cx="889000" cy="6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110569</xdr:rowOff>
    </xdr:from>
    <xdr:ext cx="762000" cy="259045"/>
    <xdr:sp macro="" textlink="">
      <xdr:nvSpPr>
        <xdr:cNvPr id="199" name="テキスト ボックス 198"/>
        <xdr:cNvSpPr txBox="1"/>
      </xdr:nvSpPr>
      <xdr:spPr>
        <a:xfrm>
          <a:off x="2844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149949</xdr:rowOff>
    </xdr:from>
    <xdr:to>
      <xdr:col>11</xdr:col>
      <xdr:colOff>31750</xdr:colOff>
      <xdr:row>83</xdr:row>
      <xdr:rowOff>7939</xdr:rowOff>
    </xdr:to>
    <xdr:cxnSp macro="">
      <xdr:nvCxnSpPr>
        <xdr:cNvPr id="200" name="直線コネクタ 199"/>
        <xdr:cNvCxnSpPr/>
      </xdr:nvCxnSpPr>
      <xdr:spPr>
        <a:xfrm>
          <a:off x="1447800" y="14208849"/>
          <a:ext cx="889000" cy="2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31608</xdr:rowOff>
    </xdr:from>
    <xdr:ext cx="762000" cy="259045"/>
    <xdr:sp macro="" textlink="">
      <xdr:nvSpPr>
        <xdr:cNvPr id="202" name="テキスト ボックス 201"/>
        <xdr:cNvSpPr txBox="1"/>
      </xdr:nvSpPr>
      <xdr:spPr>
        <a:xfrm>
          <a:off x="1955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3466</xdr:rowOff>
    </xdr:from>
    <xdr:ext cx="762000" cy="259045"/>
    <xdr:sp macro="" textlink="">
      <xdr:nvSpPr>
        <xdr:cNvPr id="204" name="テキスト ボックス 203"/>
        <xdr:cNvSpPr txBox="1"/>
      </xdr:nvSpPr>
      <xdr:spPr>
        <a:xfrm>
          <a:off x="1066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123210</xdr:rowOff>
    </xdr:from>
    <xdr:to>
      <xdr:col>23</xdr:col>
      <xdr:colOff>184150</xdr:colOff>
      <xdr:row>84</xdr:row>
      <xdr:rowOff>53360</xdr:rowOff>
    </xdr:to>
    <xdr:sp macro="" textlink="">
      <xdr:nvSpPr>
        <xdr:cNvPr id="210" name="楕円 209"/>
        <xdr:cNvSpPr/>
      </xdr:nvSpPr>
      <xdr:spPr>
        <a:xfrm>
          <a:off x="4902200" y="143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95287</xdr:rowOff>
    </xdr:from>
    <xdr:ext cx="762000" cy="259045"/>
    <xdr:sp macro="" textlink="">
      <xdr:nvSpPr>
        <xdr:cNvPr id="211" name="人件費・物件費等の状況該当値テキスト"/>
        <xdr:cNvSpPr txBox="1"/>
      </xdr:nvSpPr>
      <xdr:spPr>
        <a:xfrm>
          <a:off x="5041900" y="14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82083</xdr:rowOff>
    </xdr:from>
    <xdr:to>
      <xdr:col>19</xdr:col>
      <xdr:colOff>184150</xdr:colOff>
      <xdr:row>84</xdr:row>
      <xdr:rowOff>12233</xdr:rowOff>
    </xdr:to>
    <xdr:sp macro="" textlink="">
      <xdr:nvSpPr>
        <xdr:cNvPr id="212" name="楕円 211"/>
        <xdr:cNvSpPr/>
      </xdr:nvSpPr>
      <xdr:spPr>
        <a:xfrm>
          <a:off x="4064000" y="1431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168460</xdr:rowOff>
    </xdr:from>
    <xdr:ext cx="736600" cy="259045"/>
    <xdr:sp macro="" textlink="">
      <xdr:nvSpPr>
        <xdr:cNvPr id="213" name="テキスト ボックス 212"/>
        <xdr:cNvSpPr txBox="1"/>
      </xdr:nvSpPr>
      <xdr:spPr>
        <a:xfrm>
          <a:off x="3733800" y="14398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26223</xdr:rowOff>
    </xdr:from>
    <xdr:to>
      <xdr:col>15</xdr:col>
      <xdr:colOff>133350</xdr:colOff>
      <xdr:row>83</xdr:row>
      <xdr:rowOff>127823</xdr:rowOff>
    </xdr:to>
    <xdr:sp macro="" textlink="">
      <xdr:nvSpPr>
        <xdr:cNvPr id="214" name="楕円 213"/>
        <xdr:cNvSpPr/>
      </xdr:nvSpPr>
      <xdr:spPr>
        <a:xfrm>
          <a:off x="3175000" y="1425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112600</xdr:rowOff>
    </xdr:from>
    <xdr:ext cx="762000" cy="259045"/>
    <xdr:sp macro="" textlink="">
      <xdr:nvSpPr>
        <xdr:cNvPr id="215" name="テキスト ボックス 214"/>
        <xdr:cNvSpPr txBox="1"/>
      </xdr:nvSpPr>
      <xdr:spPr>
        <a:xfrm>
          <a:off x="2844800" y="14342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128589</xdr:rowOff>
    </xdr:from>
    <xdr:to>
      <xdr:col>11</xdr:col>
      <xdr:colOff>82550</xdr:colOff>
      <xdr:row>83</xdr:row>
      <xdr:rowOff>58739</xdr:rowOff>
    </xdr:to>
    <xdr:sp macro="" textlink="">
      <xdr:nvSpPr>
        <xdr:cNvPr id="216" name="楕円 215"/>
        <xdr:cNvSpPr/>
      </xdr:nvSpPr>
      <xdr:spPr>
        <a:xfrm>
          <a:off x="2286000" y="1418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43516</xdr:rowOff>
    </xdr:from>
    <xdr:ext cx="762000" cy="259045"/>
    <xdr:sp macro="" textlink="">
      <xdr:nvSpPr>
        <xdr:cNvPr id="217" name="テキスト ボックス 216"/>
        <xdr:cNvSpPr txBox="1"/>
      </xdr:nvSpPr>
      <xdr:spPr>
        <a:xfrm>
          <a:off x="1955800" y="1427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99149</xdr:rowOff>
    </xdr:from>
    <xdr:to>
      <xdr:col>7</xdr:col>
      <xdr:colOff>31750</xdr:colOff>
      <xdr:row>83</xdr:row>
      <xdr:rowOff>29299</xdr:rowOff>
    </xdr:to>
    <xdr:sp macro="" textlink="">
      <xdr:nvSpPr>
        <xdr:cNvPr id="218" name="楕円 217"/>
        <xdr:cNvSpPr/>
      </xdr:nvSpPr>
      <xdr:spPr>
        <a:xfrm>
          <a:off x="1397000" y="1415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14076</xdr:rowOff>
    </xdr:from>
    <xdr:ext cx="762000" cy="259045"/>
    <xdr:sp macro="" textlink="">
      <xdr:nvSpPr>
        <xdr:cNvPr id="219" name="テキスト ボックス 218"/>
        <xdr:cNvSpPr txBox="1"/>
      </xdr:nvSpPr>
      <xdr:spPr>
        <a:xfrm>
          <a:off x="1066800" y="1424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国と同様、高年齢職員の昇給・昇格制度の見直しを行うことなどにより、給与水準の適正化に取り組んでいるものの、高年齢職員の占める割合が高い構造上、指数は高止まりすると考えられる。</a:t>
          </a:r>
        </a:p>
        <a:p>
          <a:r>
            <a:rPr kumimoji="1" lang="ja-JP" altLang="en-US" sz="1300">
              <a:latin typeface="ＭＳ Ｐゴシック" panose="020B0600070205080204" pitchFamily="50" charset="-128"/>
              <a:ea typeface="ＭＳ Ｐゴシック" panose="020B0600070205080204" pitchFamily="50" charset="-128"/>
            </a:rPr>
            <a:t>　引き続き、人事院勧告を基本としつつ、国家公務員の給与水準を踏まえて、必要な見直しを行い、適切な給与管理に努める。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136071</xdr:rowOff>
    </xdr:to>
    <xdr:cxnSp macro="">
      <xdr:nvCxnSpPr>
        <xdr:cNvPr id="255" name="直線コネクタ 254"/>
        <xdr:cNvCxnSpPr/>
      </xdr:nvCxnSpPr>
      <xdr:spPr>
        <a:xfrm>
          <a:off x="16179800" y="148807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136071</xdr:rowOff>
    </xdr:to>
    <xdr:cxnSp macro="">
      <xdr:nvCxnSpPr>
        <xdr:cNvPr id="258" name="直線コネクタ 257"/>
        <xdr:cNvCxnSpPr/>
      </xdr:nvCxnSpPr>
      <xdr:spPr>
        <a:xfrm>
          <a:off x="15290800" y="148118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101600</xdr:rowOff>
    </xdr:to>
    <xdr:cxnSp macro="">
      <xdr:nvCxnSpPr>
        <xdr:cNvPr id="261" name="直線コネクタ 260"/>
        <xdr:cNvCxnSpPr/>
      </xdr:nvCxnSpPr>
      <xdr:spPr>
        <a:xfrm flipV="1">
          <a:off x="14401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101600</xdr:rowOff>
    </xdr:to>
    <xdr:cxnSp macro="">
      <xdr:nvCxnSpPr>
        <xdr:cNvPr id="264" name="直線コネクタ 263"/>
        <xdr:cNvCxnSpPr/>
      </xdr:nvCxnSpPr>
      <xdr:spPr>
        <a:xfrm>
          <a:off x="13512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66" name="テキスト ボックス 265"/>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68" name="テキスト ボックス 267"/>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4" name="楕円 273"/>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5" name="給与水準   （国との比較）該当値テキスト"/>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76" name="楕円 275"/>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77" name="テキスト ボックス 276"/>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78" name="楕円 277"/>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79" name="テキスト ボックス 278"/>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1" name="テキスト ボックス 280"/>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2" name="楕円 281"/>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83" name="テキスト ボックス 282"/>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合併以降増加した職員数を削減するため、中津川市定員適正化計画を策定し定員管理に努めており、適正な人員管理に努める。</a:t>
          </a:r>
        </a:p>
        <a:p>
          <a:r>
            <a:rPr kumimoji="1" lang="ja-JP" altLang="en-US" sz="1300">
              <a:latin typeface="ＭＳ Ｐゴシック" panose="020B0600070205080204" pitchFamily="50" charset="-128"/>
              <a:ea typeface="ＭＳ Ｐゴシック" panose="020B0600070205080204" pitchFamily="50" charset="-128"/>
            </a:rPr>
            <a:t>　今後も、新たな行政課題に適切に対応できるよう、部局の枠組みを超えた柔軟な組織改編を行い、民間委託の推進など行財政改革を積み重ね、最適な組織配置だけでなく、人材の活性化も図る。　ただし、県内</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番目という広い市域をカバーする必要があることやリニア開業後を見据えた社会基盤整備や移住定住の促進など、リニア開業までに投資的な施策を戦略的に展開することが必要なため、必要な業務量に対応できる職員数を確保することが重要であり高止まりすることもやむを得ない面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36830</xdr:rowOff>
    </xdr:from>
    <xdr:to>
      <xdr:col>81</xdr:col>
      <xdr:colOff>44450</xdr:colOff>
      <xdr:row>65</xdr:row>
      <xdr:rowOff>93133</xdr:rowOff>
    </xdr:to>
    <xdr:cxnSp macro="">
      <xdr:nvCxnSpPr>
        <xdr:cNvPr id="318" name="直線コネクタ 317"/>
        <xdr:cNvCxnSpPr/>
      </xdr:nvCxnSpPr>
      <xdr:spPr>
        <a:xfrm>
          <a:off x="16179800" y="1118108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46372</xdr:rowOff>
    </xdr:from>
    <xdr:ext cx="762000" cy="259045"/>
    <xdr:sp macro="" textlink="">
      <xdr:nvSpPr>
        <xdr:cNvPr id="319" name="定員管理の状況平均値テキスト"/>
        <xdr:cNvSpPr txBox="1"/>
      </xdr:nvSpPr>
      <xdr:spPr>
        <a:xfrm>
          <a:off x="17106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10689</xdr:rowOff>
    </xdr:from>
    <xdr:to>
      <xdr:col>77</xdr:col>
      <xdr:colOff>44450</xdr:colOff>
      <xdr:row>65</xdr:row>
      <xdr:rowOff>36830</xdr:rowOff>
    </xdr:to>
    <xdr:cxnSp macro="">
      <xdr:nvCxnSpPr>
        <xdr:cNvPr id="321" name="直線コネクタ 320"/>
        <xdr:cNvCxnSpPr/>
      </xdr:nvCxnSpPr>
      <xdr:spPr>
        <a:xfrm>
          <a:off x="15290800" y="11154939"/>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125535</xdr:rowOff>
    </xdr:from>
    <xdr:ext cx="736600" cy="259045"/>
    <xdr:sp macro="" textlink="">
      <xdr:nvSpPr>
        <xdr:cNvPr id="323" name="テキスト ボックス 322"/>
        <xdr:cNvSpPr txBox="1"/>
      </xdr:nvSpPr>
      <xdr:spPr>
        <a:xfrm>
          <a:off x="15798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635</xdr:rowOff>
    </xdr:from>
    <xdr:to>
      <xdr:col>72</xdr:col>
      <xdr:colOff>203200</xdr:colOff>
      <xdr:row>65</xdr:row>
      <xdr:rowOff>10689</xdr:rowOff>
    </xdr:to>
    <xdr:cxnSp macro="">
      <xdr:nvCxnSpPr>
        <xdr:cNvPr id="324" name="直線コネクタ 323"/>
        <xdr:cNvCxnSpPr/>
      </xdr:nvCxnSpPr>
      <xdr:spPr>
        <a:xfrm>
          <a:off x="14401800" y="1114488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87330</xdr:rowOff>
    </xdr:from>
    <xdr:ext cx="762000" cy="259045"/>
    <xdr:sp macro="" textlink="">
      <xdr:nvSpPr>
        <xdr:cNvPr id="326" name="テキスト ボックス 325"/>
        <xdr:cNvSpPr txBox="1"/>
      </xdr:nvSpPr>
      <xdr:spPr>
        <a:xfrm>
          <a:off x="14909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113771</xdr:rowOff>
    </xdr:from>
    <xdr:to>
      <xdr:col>68</xdr:col>
      <xdr:colOff>152400</xdr:colOff>
      <xdr:row>65</xdr:row>
      <xdr:rowOff>635</xdr:rowOff>
    </xdr:to>
    <xdr:cxnSp macro="">
      <xdr:nvCxnSpPr>
        <xdr:cNvPr id="327" name="直線コネクタ 326"/>
        <xdr:cNvCxnSpPr/>
      </xdr:nvCxnSpPr>
      <xdr:spPr>
        <a:xfrm>
          <a:off x="13512800" y="11086571"/>
          <a:ext cx="8890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107438</xdr:rowOff>
    </xdr:from>
    <xdr:ext cx="762000" cy="259045"/>
    <xdr:sp macro="" textlink="">
      <xdr:nvSpPr>
        <xdr:cNvPr id="329" name="テキスト ボックス 328"/>
        <xdr:cNvSpPr txBox="1"/>
      </xdr:nvSpPr>
      <xdr:spPr>
        <a:xfrm>
          <a:off x="14020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31" name="テキスト ボックス 330"/>
        <xdr:cNvSpPr txBox="1"/>
      </xdr:nvSpPr>
      <xdr:spPr>
        <a:xfrm>
          <a:off x="13131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42333</xdr:rowOff>
    </xdr:from>
    <xdr:to>
      <xdr:col>81</xdr:col>
      <xdr:colOff>95250</xdr:colOff>
      <xdr:row>65</xdr:row>
      <xdr:rowOff>143933</xdr:rowOff>
    </xdr:to>
    <xdr:sp macro="" textlink="">
      <xdr:nvSpPr>
        <xdr:cNvPr id="337" name="楕円 336"/>
        <xdr:cNvSpPr/>
      </xdr:nvSpPr>
      <xdr:spPr>
        <a:xfrm>
          <a:off x="16967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14410</xdr:rowOff>
    </xdr:from>
    <xdr:ext cx="762000" cy="259045"/>
    <xdr:sp macro="" textlink="">
      <xdr:nvSpPr>
        <xdr:cNvPr id="338" name="定員管理の状況該当値テキスト"/>
        <xdr:cNvSpPr txBox="1"/>
      </xdr:nvSpPr>
      <xdr:spPr>
        <a:xfrm>
          <a:off x="17106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157480</xdr:rowOff>
    </xdr:from>
    <xdr:to>
      <xdr:col>77</xdr:col>
      <xdr:colOff>95250</xdr:colOff>
      <xdr:row>65</xdr:row>
      <xdr:rowOff>87630</xdr:rowOff>
    </xdr:to>
    <xdr:sp macro="" textlink="">
      <xdr:nvSpPr>
        <xdr:cNvPr id="339" name="楕円 338"/>
        <xdr:cNvSpPr/>
      </xdr:nvSpPr>
      <xdr:spPr>
        <a:xfrm>
          <a:off x="16129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72407</xdr:rowOff>
    </xdr:from>
    <xdr:ext cx="736600" cy="259045"/>
    <xdr:sp macro="" textlink="">
      <xdr:nvSpPr>
        <xdr:cNvPr id="340" name="テキスト ボックス 339"/>
        <xdr:cNvSpPr txBox="1"/>
      </xdr:nvSpPr>
      <xdr:spPr>
        <a:xfrm>
          <a:off x="15798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131339</xdr:rowOff>
    </xdr:from>
    <xdr:to>
      <xdr:col>73</xdr:col>
      <xdr:colOff>44450</xdr:colOff>
      <xdr:row>65</xdr:row>
      <xdr:rowOff>61489</xdr:rowOff>
    </xdr:to>
    <xdr:sp macro="" textlink="">
      <xdr:nvSpPr>
        <xdr:cNvPr id="341" name="楕円 340"/>
        <xdr:cNvSpPr/>
      </xdr:nvSpPr>
      <xdr:spPr>
        <a:xfrm>
          <a:off x="152400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46266</xdr:rowOff>
    </xdr:from>
    <xdr:ext cx="762000" cy="259045"/>
    <xdr:sp macro="" textlink="">
      <xdr:nvSpPr>
        <xdr:cNvPr id="342" name="テキスト ボックス 341"/>
        <xdr:cNvSpPr txBox="1"/>
      </xdr:nvSpPr>
      <xdr:spPr>
        <a:xfrm>
          <a:off x="14909800" y="1119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121285</xdr:rowOff>
    </xdr:from>
    <xdr:to>
      <xdr:col>68</xdr:col>
      <xdr:colOff>203200</xdr:colOff>
      <xdr:row>65</xdr:row>
      <xdr:rowOff>51435</xdr:rowOff>
    </xdr:to>
    <xdr:sp macro="" textlink="">
      <xdr:nvSpPr>
        <xdr:cNvPr id="343" name="楕円 342"/>
        <xdr:cNvSpPr/>
      </xdr:nvSpPr>
      <xdr:spPr>
        <a:xfrm>
          <a:off x="14351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36212</xdr:rowOff>
    </xdr:from>
    <xdr:ext cx="762000" cy="259045"/>
    <xdr:sp macro="" textlink="">
      <xdr:nvSpPr>
        <xdr:cNvPr id="344" name="テキスト ボックス 343"/>
        <xdr:cNvSpPr txBox="1"/>
      </xdr:nvSpPr>
      <xdr:spPr>
        <a:xfrm>
          <a:off x="14020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62971</xdr:rowOff>
    </xdr:from>
    <xdr:to>
      <xdr:col>64</xdr:col>
      <xdr:colOff>152400</xdr:colOff>
      <xdr:row>64</xdr:row>
      <xdr:rowOff>164571</xdr:rowOff>
    </xdr:to>
    <xdr:sp macro="" textlink="">
      <xdr:nvSpPr>
        <xdr:cNvPr id="345" name="楕円 344"/>
        <xdr:cNvSpPr/>
      </xdr:nvSpPr>
      <xdr:spPr>
        <a:xfrm>
          <a:off x="13462000" y="1103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149348</xdr:rowOff>
    </xdr:from>
    <xdr:ext cx="762000" cy="259045"/>
    <xdr:sp macro="" textlink="">
      <xdr:nvSpPr>
        <xdr:cNvPr id="346" name="テキスト ボックス 345"/>
        <xdr:cNvSpPr txBox="1"/>
      </xdr:nvSpPr>
      <xdr:spPr>
        <a:xfrm>
          <a:off x="13131800" y="1112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公債費負担適正化計画に基づき新たな地方債の抑制をするなど、地方債償還額を長期的にコントロールしてきたため前年度とほぼ横ばいの</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は大型事業が控えていることから、公債費負担が一時的に上昇する可能性があるものの、引き続き公債費負担適正化計画に基づく借金の抑制や病院経営の見直しなどの企業会計の自立化を図ることで引き続き公債費減少に向けた取り組みを進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40132</xdr:rowOff>
    </xdr:from>
    <xdr:to>
      <xdr:col>81</xdr:col>
      <xdr:colOff>44450</xdr:colOff>
      <xdr:row>40</xdr:row>
      <xdr:rowOff>49784</xdr:rowOff>
    </xdr:to>
    <xdr:cxnSp macro="">
      <xdr:nvCxnSpPr>
        <xdr:cNvPr id="378" name="直線コネクタ 377"/>
        <xdr:cNvCxnSpPr/>
      </xdr:nvCxnSpPr>
      <xdr:spPr>
        <a:xfrm>
          <a:off x="16179800" y="689813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9"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40132</xdr:rowOff>
    </xdr:from>
    <xdr:to>
      <xdr:col>77</xdr:col>
      <xdr:colOff>44450</xdr:colOff>
      <xdr:row>40</xdr:row>
      <xdr:rowOff>146304</xdr:rowOff>
    </xdr:to>
    <xdr:cxnSp macro="">
      <xdr:nvCxnSpPr>
        <xdr:cNvPr id="381" name="直線コネクタ 380"/>
        <xdr:cNvCxnSpPr/>
      </xdr:nvCxnSpPr>
      <xdr:spPr>
        <a:xfrm flipV="1">
          <a:off x="15290800" y="689813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3" name="テキスト ボックス 382"/>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146304</xdr:rowOff>
    </xdr:from>
    <xdr:to>
      <xdr:col>72</xdr:col>
      <xdr:colOff>203200</xdr:colOff>
      <xdr:row>41</xdr:row>
      <xdr:rowOff>119634</xdr:rowOff>
    </xdr:to>
    <xdr:cxnSp macro="">
      <xdr:nvCxnSpPr>
        <xdr:cNvPr id="384" name="直線コネクタ 383"/>
        <xdr:cNvCxnSpPr/>
      </xdr:nvCxnSpPr>
      <xdr:spPr>
        <a:xfrm flipV="1">
          <a:off x="14401800" y="700430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6" name="テキスト ボックス 385"/>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42</xdr:row>
      <xdr:rowOff>83312</xdr:rowOff>
    </xdr:to>
    <xdr:cxnSp macro="">
      <xdr:nvCxnSpPr>
        <xdr:cNvPr id="387" name="直線コネクタ 386"/>
        <xdr:cNvCxnSpPr/>
      </xdr:nvCxnSpPr>
      <xdr:spPr>
        <a:xfrm flipV="1">
          <a:off x="13512800" y="714908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389" name="テキスト ボックス 388"/>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391" name="テキスト ボックス 390"/>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97" name="楕円 396"/>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142511</xdr:rowOff>
    </xdr:from>
    <xdr:ext cx="762000" cy="259045"/>
    <xdr:sp macro="" textlink="">
      <xdr:nvSpPr>
        <xdr:cNvPr id="398" name="公債費負担の状況該当値テキスト"/>
        <xdr:cNvSpPr txBox="1"/>
      </xdr:nvSpPr>
      <xdr:spPr>
        <a:xfrm>
          <a:off x="17106900" y="682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160782</xdr:rowOff>
    </xdr:from>
    <xdr:to>
      <xdr:col>77</xdr:col>
      <xdr:colOff>95250</xdr:colOff>
      <xdr:row>40</xdr:row>
      <xdr:rowOff>90932</xdr:rowOff>
    </xdr:to>
    <xdr:sp macro="" textlink="">
      <xdr:nvSpPr>
        <xdr:cNvPr id="399" name="楕円 398"/>
        <xdr:cNvSpPr/>
      </xdr:nvSpPr>
      <xdr:spPr>
        <a:xfrm>
          <a:off x="16129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400" name="テキスト ボックス 399"/>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95504</xdr:rowOff>
    </xdr:from>
    <xdr:to>
      <xdr:col>73</xdr:col>
      <xdr:colOff>44450</xdr:colOff>
      <xdr:row>41</xdr:row>
      <xdr:rowOff>25654</xdr:rowOff>
    </xdr:to>
    <xdr:sp macro="" textlink="">
      <xdr:nvSpPr>
        <xdr:cNvPr id="401" name="楕円 400"/>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10431</xdr:rowOff>
    </xdr:from>
    <xdr:ext cx="762000" cy="259045"/>
    <xdr:sp macro="" textlink="">
      <xdr:nvSpPr>
        <xdr:cNvPr id="402" name="テキスト ボックス 401"/>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3" name="楕円 402"/>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404" name="テキスト ボックス 403"/>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32512</xdr:rowOff>
    </xdr:from>
    <xdr:to>
      <xdr:col>64</xdr:col>
      <xdr:colOff>152400</xdr:colOff>
      <xdr:row>42</xdr:row>
      <xdr:rowOff>134112</xdr:rowOff>
    </xdr:to>
    <xdr:sp macro="" textlink="">
      <xdr:nvSpPr>
        <xdr:cNvPr id="405" name="楕円 404"/>
        <xdr:cNvSpPr/>
      </xdr:nvSpPr>
      <xdr:spPr>
        <a:xfrm>
          <a:off x="13462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118889</xdr:rowOff>
    </xdr:from>
    <xdr:ext cx="762000" cy="259045"/>
    <xdr:sp macro="" textlink="">
      <xdr:nvSpPr>
        <xdr:cNvPr id="406" name="テキスト ボックス 405"/>
        <xdr:cNvSpPr txBox="1"/>
      </xdr:nvSpPr>
      <xdr:spPr>
        <a:xfrm>
          <a:off x="13131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年度に皆減となり、令和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年度まで続いている。これは、公債費負担適正化計画に基づき、計画的に地方債残高を減らしたことや、分母となる標準財政規模の基礎となる普通交付税が再算定により伸びていることが要因である。</a:t>
          </a:r>
        </a:p>
        <a:p>
          <a:r>
            <a:rPr kumimoji="1" lang="ja-JP" altLang="en-US" sz="1300">
              <a:latin typeface="ＭＳ Ｐゴシック" panose="020B0600070205080204" pitchFamily="50" charset="-128"/>
              <a:ea typeface="ＭＳ Ｐゴシック" panose="020B0600070205080204" pitchFamily="50" charset="-128"/>
            </a:rPr>
            <a:t>　今後は、大型事業の本格化により一時的に地方債残高が大幅に増加することが見込まれるため、計画的な減債基金への積立てを行い、控除する充当可能財源等を確保しておくことで、将来負担額が増加した際の数値悪化を軽減させ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151009</xdr:rowOff>
    </xdr:from>
    <xdr:to>
      <xdr:col>68</xdr:col>
      <xdr:colOff>152400</xdr:colOff>
      <xdr:row>13</xdr:row>
      <xdr:rowOff>157903</xdr:rowOff>
    </xdr:to>
    <xdr:cxnSp macro="">
      <xdr:nvCxnSpPr>
        <xdr:cNvPr id="442" name="直線コネクタ 441"/>
        <xdr:cNvCxnSpPr/>
      </xdr:nvCxnSpPr>
      <xdr:spPr>
        <a:xfrm flipV="1">
          <a:off x="13512800" y="237985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151570</xdr:rowOff>
    </xdr:from>
    <xdr:ext cx="762000" cy="259045"/>
    <xdr:sp macro="" textlink="">
      <xdr:nvSpPr>
        <xdr:cNvPr id="443" name="将来負担の状況平均値テキスト"/>
        <xdr:cNvSpPr txBox="1"/>
      </xdr:nvSpPr>
      <xdr:spPr>
        <a:xfrm>
          <a:off x="17106900" y="2380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5" name="フローチャート: 判断 444"/>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6" name="テキスト ボックス 445"/>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150525</xdr:rowOff>
    </xdr:from>
    <xdr:to>
      <xdr:col>73</xdr:col>
      <xdr:colOff>44450</xdr:colOff>
      <xdr:row>15</xdr:row>
      <xdr:rowOff>80675</xdr:rowOff>
    </xdr:to>
    <xdr:sp macro="" textlink="">
      <xdr:nvSpPr>
        <xdr:cNvPr id="447" name="フローチャート: 判断 446"/>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48" name="テキスト ボックス 447"/>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155121</xdr:rowOff>
    </xdr:from>
    <xdr:to>
      <xdr:col>68</xdr:col>
      <xdr:colOff>203200</xdr:colOff>
      <xdr:row>15</xdr:row>
      <xdr:rowOff>85271</xdr:rowOff>
    </xdr:to>
    <xdr:sp macro="" textlink="">
      <xdr:nvSpPr>
        <xdr:cNvPr id="449" name="フローチャート: 判断 448"/>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70048</xdr:rowOff>
    </xdr:from>
    <xdr:ext cx="762000" cy="259045"/>
    <xdr:sp macro="" textlink="">
      <xdr:nvSpPr>
        <xdr:cNvPr id="450" name="テキスト ボックス 449"/>
        <xdr:cNvSpPr txBox="1"/>
      </xdr:nvSpPr>
      <xdr:spPr>
        <a:xfrm>
          <a:off x="14020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1" name="フローチャート: 判断 450"/>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67750</xdr:rowOff>
    </xdr:from>
    <xdr:ext cx="762000" cy="259045"/>
    <xdr:sp macro="" textlink="">
      <xdr:nvSpPr>
        <xdr:cNvPr id="452" name="テキスト ボックス 451"/>
        <xdr:cNvSpPr txBox="1"/>
      </xdr:nvSpPr>
      <xdr:spPr>
        <a:xfrm>
          <a:off x="13131800" y="263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100209</xdr:rowOff>
    </xdr:from>
    <xdr:to>
      <xdr:col>68</xdr:col>
      <xdr:colOff>203200</xdr:colOff>
      <xdr:row>14</xdr:row>
      <xdr:rowOff>30359</xdr:rowOff>
    </xdr:to>
    <xdr:sp macro="" textlink="">
      <xdr:nvSpPr>
        <xdr:cNvPr id="458" name="楕円 457"/>
        <xdr:cNvSpPr/>
      </xdr:nvSpPr>
      <xdr:spPr>
        <a:xfrm>
          <a:off x="14351000" y="23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40536</xdr:rowOff>
    </xdr:from>
    <xdr:ext cx="762000" cy="259045"/>
    <xdr:sp macro="" textlink="">
      <xdr:nvSpPr>
        <xdr:cNvPr id="459" name="テキスト ボックス 458"/>
        <xdr:cNvSpPr txBox="1"/>
      </xdr:nvSpPr>
      <xdr:spPr>
        <a:xfrm>
          <a:off x="14020800" y="20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107103</xdr:rowOff>
    </xdr:from>
    <xdr:to>
      <xdr:col>64</xdr:col>
      <xdr:colOff>152400</xdr:colOff>
      <xdr:row>14</xdr:row>
      <xdr:rowOff>37253</xdr:rowOff>
    </xdr:to>
    <xdr:sp macro="" textlink="">
      <xdr:nvSpPr>
        <xdr:cNvPr id="460" name="楕円 459"/>
        <xdr:cNvSpPr/>
      </xdr:nvSpPr>
      <xdr:spPr>
        <a:xfrm>
          <a:off x="13462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47430</xdr:rowOff>
    </xdr:from>
    <xdr:ext cx="762000" cy="259045"/>
    <xdr:sp macro="" textlink="">
      <xdr:nvSpPr>
        <xdr:cNvPr id="461" name="テキスト ボックス 460"/>
        <xdr:cNvSpPr txBox="1"/>
      </xdr:nvSpPr>
      <xdr:spPr>
        <a:xfrm>
          <a:off x="13131800" y="210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75,401
73,451
676.45
49,279,547
43,078,716
5,297,549
23,920,855
33,769,591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職員給や退職金がそれぞれ減となり人件費全体は減少（</a:t>
          </a:r>
          <a:r>
            <a:rPr kumimoji="1" lang="en-US" altLang="ja-JP" sz="1300">
              <a:latin typeface="ＭＳ Ｐゴシック" panose="020B0600070205080204" pitchFamily="50" charset="-128"/>
              <a:ea typeface="ＭＳ Ｐゴシック" panose="020B0600070205080204" pitchFamily="50" charset="-128"/>
            </a:rPr>
            <a:t>74.1</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73.5</a:t>
          </a:r>
          <a:r>
            <a:rPr kumimoji="1" lang="ja-JP" altLang="en-US" sz="1300">
              <a:latin typeface="ＭＳ Ｐゴシック" panose="020B0600070205080204" pitchFamily="50" charset="-128"/>
              <a:ea typeface="ＭＳ Ｐゴシック" panose="020B0600070205080204" pitchFamily="50" charset="-128"/>
            </a:rPr>
            <a:t>億円）したが、臨時財政対策債の減少等の理由により経常収支比率全体として悪化していることから、歳出の減が数値の回復に直結しない結果となった。</a:t>
          </a:r>
        </a:p>
        <a:p>
          <a:r>
            <a:rPr kumimoji="1" lang="ja-JP" altLang="en-US" sz="1300">
              <a:latin typeface="ＭＳ Ｐゴシック" panose="020B0600070205080204" pitchFamily="50" charset="-128"/>
              <a:ea typeface="ＭＳ Ｐゴシック" panose="020B0600070205080204" pitchFamily="50" charset="-128"/>
            </a:rPr>
            <a:t>　リニア開業までの間は必要な業務量に対応できる職員数を確保することが重要であるため、高止まりすることもやむを得ない面がある。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156718</xdr:rowOff>
    </xdr:from>
    <xdr:to>
      <xdr:col>24</xdr:col>
      <xdr:colOff>25400</xdr:colOff>
      <xdr:row>38</xdr:row>
      <xdr:rowOff>8128</xdr:rowOff>
    </xdr:to>
    <xdr:cxnSp macro="">
      <xdr:nvCxnSpPr>
        <xdr:cNvPr id="64" name="直線コネクタ 63"/>
        <xdr:cNvCxnSpPr/>
      </xdr:nvCxnSpPr>
      <xdr:spPr>
        <a:xfrm>
          <a:off x="3987800" y="65003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156718</xdr:rowOff>
    </xdr:from>
    <xdr:to>
      <xdr:col>19</xdr:col>
      <xdr:colOff>187325</xdr:colOff>
      <xdr:row>38</xdr:row>
      <xdr:rowOff>40132</xdr:rowOff>
    </xdr:to>
    <xdr:cxnSp macro="">
      <xdr:nvCxnSpPr>
        <xdr:cNvPr id="67" name="直線コネクタ 66"/>
        <xdr:cNvCxnSpPr/>
      </xdr:nvCxnSpPr>
      <xdr:spPr>
        <a:xfrm flipV="1">
          <a:off x="3098800" y="65003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140716</xdr:rowOff>
    </xdr:from>
    <xdr:to>
      <xdr:col>15</xdr:col>
      <xdr:colOff>98425</xdr:colOff>
      <xdr:row>38</xdr:row>
      <xdr:rowOff>40132</xdr:rowOff>
    </xdr:to>
    <xdr:cxnSp macro="">
      <xdr:nvCxnSpPr>
        <xdr:cNvPr id="70" name="直線コネクタ 69"/>
        <xdr:cNvCxnSpPr/>
      </xdr:nvCxnSpPr>
      <xdr:spPr>
        <a:xfrm>
          <a:off x="2209800" y="6312916"/>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60706</xdr:rowOff>
    </xdr:to>
    <xdr:cxnSp macro="">
      <xdr:nvCxnSpPr>
        <xdr:cNvPr id="73" name="直線コネクタ 72"/>
        <xdr:cNvCxnSpPr/>
      </xdr:nvCxnSpPr>
      <xdr:spPr>
        <a:xfrm flipV="1">
          <a:off x="1320800" y="631291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105918</xdr:rowOff>
    </xdr:from>
    <xdr:to>
      <xdr:col>20</xdr:col>
      <xdr:colOff>38100</xdr:colOff>
      <xdr:row>38</xdr:row>
      <xdr:rowOff>36068</xdr:rowOff>
    </xdr:to>
    <xdr:sp macro="" textlink="">
      <xdr:nvSpPr>
        <xdr:cNvPr id="85" name="楕円 84"/>
        <xdr:cNvSpPr/>
      </xdr:nvSpPr>
      <xdr:spPr>
        <a:xfrm>
          <a:off x="3937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20845</xdr:rowOff>
    </xdr:from>
    <xdr:ext cx="736600" cy="259045"/>
    <xdr:sp macro="" textlink="">
      <xdr:nvSpPr>
        <xdr:cNvPr id="86" name="テキスト ボックス 85"/>
        <xdr:cNvSpPr txBox="1"/>
      </xdr:nvSpPr>
      <xdr:spPr>
        <a:xfrm>
          <a:off x="3606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90" name="テキスト ボックス 89"/>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96283</xdr:rowOff>
    </xdr:from>
    <xdr:ext cx="762000" cy="259045"/>
    <xdr:sp macro="" textlink="">
      <xdr:nvSpPr>
        <xdr:cNvPr id="92" name="テキスト ボックス 91"/>
        <xdr:cNvSpPr txBox="1"/>
      </xdr:nvSpPr>
      <xdr:spPr>
        <a:xfrm>
          <a:off x="939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物価高騰の影響による光熱水費の増など社会的な要因もあり、類似団体内平均と同様に増加の傾向を辿った。</a:t>
          </a:r>
        </a:p>
        <a:p>
          <a:r>
            <a:rPr kumimoji="1" lang="ja-JP" altLang="en-US" sz="1300" baseline="0">
              <a:latin typeface="ＭＳ Ｐゴシック" panose="020B0600070205080204" pitchFamily="50" charset="-128"/>
              <a:ea typeface="ＭＳ Ｐゴシック" panose="020B0600070205080204" pitchFamily="50" charset="-128"/>
            </a:rPr>
            <a:t>　新型コロナウイルス感染症の拡大時にイベント経費等の既定予算を見直すことができたため、平時への移行に合わせて過剰な予算化を控えることや行財政改革の取組みにより業務改善を図ることで経費の節減に努める。</a:t>
          </a:r>
        </a:p>
        <a:p>
          <a:endParaRPr kumimoji="1" lang="ja-JP" altLang="en-US"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20320</xdr:rowOff>
    </xdr:from>
    <xdr:to>
      <xdr:col>82</xdr:col>
      <xdr:colOff>107950</xdr:colOff>
      <xdr:row>16</xdr:row>
      <xdr:rowOff>157480</xdr:rowOff>
    </xdr:to>
    <xdr:cxnSp macro="">
      <xdr:nvCxnSpPr>
        <xdr:cNvPr id="125" name="直線コネクタ 124"/>
        <xdr:cNvCxnSpPr/>
      </xdr:nvCxnSpPr>
      <xdr:spPr>
        <a:xfrm>
          <a:off x="15671800" y="27635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111760</xdr:rowOff>
    </xdr:to>
    <xdr:cxnSp macro="">
      <xdr:nvCxnSpPr>
        <xdr:cNvPr id="128" name="直線コネクタ 127"/>
        <xdr:cNvCxnSpPr/>
      </xdr:nvCxnSpPr>
      <xdr:spPr>
        <a:xfrm flipV="1">
          <a:off x="14782800" y="2763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17</xdr:row>
      <xdr:rowOff>130810</xdr:rowOff>
    </xdr:to>
    <xdr:cxnSp macro="">
      <xdr:nvCxnSpPr>
        <xdr:cNvPr id="131" name="直線コネクタ 130"/>
        <xdr:cNvCxnSpPr/>
      </xdr:nvCxnSpPr>
      <xdr:spPr>
        <a:xfrm flipV="1">
          <a:off x="13893800" y="28549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3" name="テキスト ボックス 132"/>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130810</xdr:rowOff>
    </xdr:to>
    <xdr:cxnSp macro="">
      <xdr:nvCxnSpPr>
        <xdr:cNvPr id="134" name="直線コネクタ 133"/>
        <xdr:cNvCxnSpPr/>
      </xdr:nvCxnSpPr>
      <xdr:spPr>
        <a:xfrm>
          <a:off x="13004800" y="2992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36" name="テキスト ボックス 135"/>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38" name="テキスト ボックス 137"/>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123207</xdr:rowOff>
    </xdr:from>
    <xdr:ext cx="762000" cy="259045"/>
    <xdr:sp macro="" textlink="">
      <xdr:nvSpPr>
        <xdr:cNvPr id="145" name="物件費該当値テキスト"/>
        <xdr:cNvSpPr txBox="1"/>
      </xdr:nvSpPr>
      <xdr:spPr>
        <a:xfrm>
          <a:off x="165989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6" name="楕円 145"/>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81297</xdr:rowOff>
    </xdr:from>
    <xdr:ext cx="736600" cy="259045"/>
    <xdr:sp macro="" textlink="">
      <xdr:nvSpPr>
        <xdr:cNvPr id="147" name="テキスト ボックス 146"/>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48" name="楕円 147"/>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49" name="テキスト ボックス 148"/>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0" name="楕円 149"/>
        <xdr:cNvSpPr/>
      </xdr:nvSpPr>
      <xdr:spPr>
        <a:xfrm>
          <a:off x="13843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20337</xdr:rowOff>
    </xdr:from>
    <xdr:ext cx="762000" cy="259045"/>
    <xdr:sp macro="" textlink="">
      <xdr:nvSpPr>
        <xdr:cNvPr id="151" name="テキスト ボックス 150"/>
        <xdr:cNvSpPr txBox="1"/>
      </xdr:nvSpPr>
      <xdr:spPr>
        <a:xfrm>
          <a:off x="13512800" y="276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2" name="楕円 151"/>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53" name="テキスト ボックス 152"/>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経常一般財源を充当する事業について物価高騰の影響から全体的に微増しており、決算額としては約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17.4</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19.0</a:t>
          </a:r>
          <a:r>
            <a:rPr kumimoji="1" lang="ja-JP" altLang="en-US" sz="1300">
              <a:latin typeface="ＭＳ Ｐゴシック" panose="020B0600070205080204" pitchFamily="50" charset="-128"/>
              <a:ea typeface="ＭＳ Ｐゴシック" panose="020B0600070205080204" pitchFamily="50" charset="-128"/>
            </a:rPr>
            <a:t>億円）増加したこともあり、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ポイントの上昇となった。</a:t>
          </a:r>
        </a:p>
        <a:p>
          <a:r>
            <a:rPr kumimoji="1" lang="ja-JP" altLang="en-US" sz="1300">
              <a:latin typeface="ＭＳ Ｐゴシック" panose="020B0600070205080204" pitchFamily="50" charset="-128"/>
              <a:ea typeface="ＭＳ Ｐゴシック" panose="020B0600070205080204" pitchFamily="50" charset="-128"/>
            </a:rPr>
            <a:t>　扶助費は、生活保護費など法令等の規定により支出が義務付けられており、縮減が容易ではない性格の経費である。また、社会保障関係経費については、今後も増加が見込まれていることから、その動向を注視するとともに、引き続き裁量の余地がある事業を中心に、給付の水準と範囲が適正であるかなどを検討したうえで、必要な見直しを行う。</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86178</xdr:rowOff>
    </xdr:from>
    <xdr:to>
      <xdr:col>24</xdr:col>
      <xdr:colOff>25400</xdr:colOff>
      <xdr:row>54</xdr:row>
      <xdr:rowOff>45357</xdr:rowOff>
    </xdr:to>
    <xdr:cxnSp macro="">
      <xdr:nvCxnSpPr>
        <xdr:cNvPr id="188" name="直線コネクタ 187"/>
        <xdr:cNvCxnSpPr/>
      </xdr:nvCxnSpPr>
      <xdr:spPr>
        <a:xfrm>
          <a:off x="3987800" y="9173028"/>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54</xdr:row>
      <xdr:rowOff>143328</xdr:rowOff>
    </xdr:to>
    <xdr:cxnSp macro="">
      <xdr:nvCxnSpPr>
        <xdr:cNvPr id="191" name="直線コネクタ 190"/>
        <xdr:cNvCxnSpPr/>
      </xdr:nvCxnSpPr>
      <xdr:spPr>
        <a:xfrm flipV="1">
          <a:off x="3098800" y="91730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3" name="テキスト ボックス 192"/>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69850</xdr:rowOff>
    </xdr:to>
    <xdr:cxnSp macro="">
      <xdr:nvCxnSpPr>
        <xdr:cNvPr id="194" name="直線コネクタ 193"/>
        <xdr:cNvCxnSpPr/>
      </xdr:nvCxnSpPr>
      <xdr:spPr>
        <a:xfrm flipV="1">
          <a:off x="2209800" y="94016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6" name="テキスト ボックス 195"/>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55</xdr:row>
      <xdr:rowOff>69850</xdr:rowOff>
    </xdr:to>
    <xdr:cxnSp macro="">
      <xdr:nvCxnSpPr>
        <xdr:cNvPr id="197" name="直線コネクタ 196"/>
        <xdr:cNvCxnSpPr/>
      </xdr:nvCxnSpPr>
      <xdr:spPr>
        <a:xfrm>
          <a:off x="1320800" y="93689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01" name="テキスト ボックス 200"/>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7" name="楕円 206"/>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08" name="扶助費該当値テキスト"/>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35378</xdr:rowOff>
    </xdr:from>
    <xdr:to>
      <xdr:col>20</xdr:col>
      <xdr:colOff>38100</xdr:colOff>
      <xdr:row>53</xdr:row>
      <xdr:rowOff>136978</xdr:rowOff>
    </xdr:to>
    <xdr:sp macro="" textlink="">
      <xdr:nvSpPr>
        <xdr:cNvPr id="209" name="楕円 208"/>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147155</xdr:rowOff>
    </xdr:from>
    <xdr:ext cx="736600" cy="259045"/>
    <xdr:sp macro="" textlink="">
      <xdr:nvSpPr>
        <xdr:cNvPr id="210" name="テキスト ボックス 209"/>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1" name="楕円 210"/>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2" name="テキスト ボックス 211"/>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4" name="テキスト ボックス 213"/>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15" name="楕円 214"/>
        <xdr:cNvSpPr/>
      </xdr:nvSpPr>
      <xdr:spPr>
        <a:xfrm>
          <a:off x="1270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199</xdr:rowOff>
    </xdr:from>
    <xdr:ext cx="762000" cy="259045"/>
    <xdr:sp macro="" textlink="">
      <xdr:nvSpPr>
        <xdr:cNvPr id="216" name="テキスト ボックス 215"/>
        <xdr:cNvSpPr txBox="1"/>
      </xdr:nvSpPr>
      <xdr:spPr>
        <a:xfrm>
          <a:off x="939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14.2%</a:t>
          </a:r>
          <a:r>
            <a:rPr kumimoji="1" lang="ja-JP" altLang="en-US" sz="1100">
              <a:latin typeface="ＭＳ Ｐゴシック" panose="020B0600070205080204" pitchFamily="50" charset="-128"/>
              <a:ea typeface="ＭＳ Ｐゴシック" panose="020B0600070205080204" pitchFamily="50" charset="-128"/>
            </a:rPr>
            <a:t>となったが、依然として類似団体内平均を上回っている状況が続いている。</a:t>
          </a:r>
        </a:p>
        <a:p>
          <a:r>
            <a:rPr kumimoji="1" lang="ja-JP" altLang="en-US" sz="1100">
              <a:latin typeface="ＭＳ Ｐゴシック" panose="020B0600070205080204" pitchFamily="50" charset="-128"/>
              <a:ea typeface="ＭＳ Ｐゴシック" panose="020B0600070205080204" pitchFamily="50" charset="-128"/>
            </a:rPr>
            <a:t>　特別会計内の下水道事業に係る会計が、令和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年度から企業会計（下水道事業会計）に移行したことにより繰出金の減少が図られたものの、独立採算で運営ができるよう経営改善を行い、一層の繰出金等の低減に努める必要がある。</a:t>
          </a:r>
        </a:p>
        <a:p>
          <a:r>
            <a:rPr kumimoji="1" lang="ja-JP" altLang="en-US" sz="1100">
              <a:latin typeface="ＭＳ Ｐゴシック" panose="020B0600070205080204" pitchFamily="50" charset="-128"/>
              <a:ea typeface="ＭＳ Ｐゴシック" panose="020B0600070205080204" pitchFamily="50" charset="-128"/>
            </a:rPr>
            <a:t>　また、有形固定資産減価償却率の上昇が続いている本市では、今後施設の老朽化に伴う維持補修費の増加が見込まれるため、施設の統廃合及び民間移譲を早急に進める。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58</xdr:row>
      <xdr:rowOff>20320</xdr:rowOff>
    </xdr:to>
    <xdr:cxnSp macro="">
      <xdr:nvCxnSpPr>
        <xdr:cNvPr id="244" name="直線コネクタ 243"/>
        <xdr:cNvCxnSpPr/>
      </xdr:nvCxnSpPr>
      <xdr:spPr>
        <a:xfrm flipV="1">
          <a:off x="16510000" y="9042400"/>
          <a:ext cx="0" cy="922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163847</xdr:rowOff>
    </xdr:from>
    <xdr:ext cx="762000" cy="259045"/>
    <xdr:sp macro="" textlink="">
      <xdr:nvSpPr>
        <xdr:cNvPr id="245" name="その他最小値テキスト"/>
        <xdr:cNvSpPr txBox="1"/>
      </xdr:nvSpPr>
      <xdr:spPr>
        <a:xfrm>
          <a:off x="16598900" y="993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20320</xdr:rowOff>
    </xdr:from>
    <xdr:to>
      <xdr:col>82</xdr:col>
      <xdr:colOff>196850</xdr:colOff>
      <xdr:row>58</xdr:row>
      <xdr:rowOff>20320</xdr:rowOff>
    </xdr:to>
    <xdr:cxnSp macro="">
      <xdr:nvCxnSpPr>
        <xdr:cNvPr id="246" name="直線コネクタ 245"/>
        <xdr:cNvCxnSpPr/>
      </xdr:nvCxnSpPr>
      <xdr:spPr>
        <a:xfrm>
          <a:off x="16421100" y="996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7"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8" name="直線コネクタ 247"/>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57</xdr:row>
      <xdr:rowOff>8890</xdr:rowOff>
    </xdr:to>
    <xdr:cxnSp macro="">
      <xdr:nvCxnSpPr>
        <xdr:cNvPr id="249" name="直線コネクタ 248"/>
        <xdr:cNvCxnSpPr/>
      </xdr:nvCxnSpPr>
      <xdr:spPr>
        <a:xfrm>
          <a:off x="15671800" y="9758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0" name="その他平均値テキスト"/>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16510</xdr:rowOff>
    </xdr:to>
    <xdr:cxnSp macro="">
      <xdr:nvCxnSpPr>
        <xdr:cNvPr id="252" name="直線コネクタ 251"/>
        <xdr:cNvCxnSpPr/>
      </xdr:nvCxnSpPr>
      <xdr:spPr>
        <a:xfrm flipV="1">
          <a:off x="14782800" y="9758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110490</xdr:rowOff>
    </xdr:from>
    <xdr:to>
      <xdr:col>78</xdr:col>
      <xdr:colOff>120650</xdr:colOff>
      <xdr:row>56</xdr:row>
      <xdr:rowOff>40640</xdr:rowOff>
    </xdr:to>
    <xdr:sp macro="" textlink="">
      <xdr:nvSpPr>
        <xdr:cNvPr id="253" name="フローチャート: 判断 252"/>
        <xdr:cNvSpPr/>
      </xdr:nvSpPr>
      <xdr:spPr>
        <a:xfrm>
          <a:off x="15621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54" name="テキスト ボックス 253"/>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60</xdr:row>
      <xdr:rowOff>43180</xdr:rowOff>
    </xdr:to>
    <xdr:cxnSp macro="">
      <xdr:nvCxnSpPr>
        <xdr:cNvPr id="255" name="直線コネクタ 254"/>
        <xdr:cNvCxnSpPr/>
      </xdr:nvCxnSpPr>
      <xdr:spPr>
        <a:xfrm flipV="1">
          <a:off x="13893800" y="9789160"/>
          <a:ext cx="8890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6" name="フローチャート: 判断 255"/>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7" name="テキスト ボックス 256"/>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43180</xdr:rowOff>
    </xdr:from>
    <xdr:to>
      <xdr:col>69</xdr:col>
      <xdr:colOff>92075</xdr:colOff>
      <xdr:row>60</xdr:row>
      <xdr:rowOff>73660</xdr:rowOff>
    </xdr:to>
    <xdr:cxnSp macro="">
      <xdr:nvCxnSpPr>
        <xdr:cNvPr id="258" name="直線コネクタ 257"/>
        <xdr:cNvCxnSpPr/>
      </xdr:nvCxnSpPr>
      <xdr:spPr>
        <a:xfrm flipV="1">
          <a:off x="13004800" y="10330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59" name="フローチャート: 判断 258"/>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60" name="テキスト ボックス 259"/>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1" name="フローチャート: 判断 260"/>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2" name="テキスト ボックス 261"/>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8" name="楕円 267"/>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101617</xdr:rowOff>
    </xdr:from>
    <xdr:ext cx="762000" cy="259045"/>
    <xdr:sp macro="" textlink="">
      <xdr:nvSpPr>
        <xdr:cNvPr id="269" name="その他該当値テキスト"/>
        <xdr:cNvSpPr txBox="1"/>
      </xdr:nvSpPr>
      <xdr:spPr>
        <a:xfrm>
          <a:off x="16598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70" name="楕円 269"/>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71" name="テキスト ボックス 270"/>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72" name="楕円 271"/>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73" name="テキスト ボックス 272"/>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163830</xdr:rowOff>
    </xdr:from>
    <xdr:to>
      <xdr:col>69</xdr:col>
      <xdr:colOff>142875</xdr:colOff>
      <xdr:row>60</xdr:row>
      <xdr:rowOff>93980</xdr:rowOff>
    </xdr:to>
    <xdr:sp macro="" textlink="">
      <xdr:nvSpPr>
        <xdr:cNvPr id="274" name="楕円 273"/>
        <xdr:cNvSpPr/>
      </xdr:nvSpPr>
      <xdr:spPr>
        <a:xfrm>
          <a:off x="13843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78757</xdr:rowOff>
    </xdr:from>
    <xdr:ext cx="762000" cy="259045"/>
    <xdr:sp macro="" textlink="">
      <xdr:nvSpPr>
        <xdr:cNvPr id="275" name="テキスト ボックス 274"/>
        <xdr:cNvSpPr txBox="1"/>
      </xdr:nvSpPr>
      <xdr:spPr>
        <a:xfrm>
          <a:off x="13512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22860</xdr:rowOff>
    </xdr:from>
    <xdr:to>
      <xdr:col>65</xdr:col>
      <xdr:colOff>53975</xdr:colOff>
      <xdr:row>60</xdr:row>
      <xdr:rowOff>124460</xdr:rowOff>
    </xdr:to>
    <xdr:sp macro="" textlink="">
      <xdr:nvSpPr>
        <xdr:cNvPr id="276" name="楕円 275"/>
        <xdr:cNvSpPr/>
      </xdr:nvSpPr>
      <xdr:spPr>
        <a:xfrm>
          <a:off x="1295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109237</xdr:rowOff>
    </xdr:from>
    <xdr:ext cx="762000" cy="259045"/>
    <xdr:sp macro="" textlink="">
      <xdr:nvSpPr>
        <xdr:cNvPr id="277" name="テキスト ボックス 276"/>
        <xdr:cNvSpPr txBox="1"/>
      </xdr:nvSpPr>
      <xdr:spPr>
        <a:xfrm>
          <a:off x="12623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社会保障関係事業に要する経費の増（</a:t>
          </a:r>
          <a:r>
            <a:rPr kumimoji="1" lang="en-US" altLang="ja-JP" sz="1300">
              <a:latin typeface="ＭＳ Ｐゴシック" panose="020B0600070205080204" pitchFamily="50" charset="-128"/>
              <a:ea typeface="ＭＳ Ｐゴシック" panose="020B0600070205080204" pitchFamily="50" charset="-128"/>
            </a:rPr>
            <a:t>54.5</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57.9</a:t>
          </a:r>
          <a:r>
            <a:rPr kumimoji="1" lang="ja-JP" altLang="en-US" sz="1300">
              <a:latin typeface="ＭＳ Ｐゴシック" panose="020B0600070205080204" pitchFamily="50" charset="-128"/>
              <a:ea typeface="ＭＳ Ｐゴシック" panose="020B0600070205080204" pitchFamily="50" charset="-128"/>
            </a:rPr>
            <a:t>億円）もあり、補助費等に係る経常収支比率は前年度より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依然として類似団体内平均を下回っているが、高齢化の進展により社会保障関係事業を中心に増加していくことが見込まれるため、経常的に補助している事業も含めすべての補助対象事業を精査し、有効性の低い事業の見直しや削減、廃止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2" name="直線コネクタ 301"/>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3"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4" name="直線コネクタ 303"/>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5"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6" name="直線コネクタ 305"/>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81280</xdr:rowOff>
    </xdr:to>
    <xdr:cxnSp macro="">
      <xdr:nvCxnSpPr>
        <xdr:cNvPr id="307" name="直線コネクタ 306"/>
        <xdr:cNvCxnSpPr/>
      </xdr:nvCxnSpPr>
      <xdr:spPr>
        <a:xfrm>
          <a:off x="15671800" y="6230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08"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09" name="フローチャート: 判断 308"/>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127000</xdr:rowOff>
    </xdr:to>
    <xdr:cxnSp macro="">
      <xdr:nvCxnSpPr>
        <xdr:cNvPr id="310" name="直線コネクタ 309"/>
        <xdr:cNvCxnSpPr/>
      </xdr:nvCxnSpPr>
      <xdr:spPr>
        <a:xfrm flipV="1">
          <a:off x="14782800" y="623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1" name="フローチャート: 判断 310"/>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2" name="テキスト ボックス 311"/>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36</xdr:row>
      <xdr:rowOff>127000</xdr:rowOff>
    </xdr:to>
    <xdr:cxnSp macro="">
      <xdr:nvCxnSpPr>
        <xdr:cNvPr id="313" name="直線コネクタ 312"/>
        <xdr:cNvCxnSpPr/>
      </xdr:nvCxnSpPr>
      <xdr:spPr>
        <a:xfrm>
          <a:off x="13893800" y="601573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4" name="フローチャート: 判断 313"/>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5" name="テキスト ボックス 314"/>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46990</xdr:rowOff>
    </xdr:to>
    <xdr:cxnSp macro="">
      <xdr:nvCxnSpPr>
        <xdr:cNvPr id="316" name="直線コネクタ 315"/>
        <xdr:cNvCxnSpPr/>
      </xdr:nvCxnSpPr>
      <xdr:spPr>
        <a:xfrm flipV="1">
          <a:off x="13004800" y="60157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7" name="フローチャート: 判断 316"/>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8" name="テキスト ボックス 317"/>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0" name="テキスト ボックス 319"/>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6" name="楕円 325"/>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7" name="補助費等該当値テキスト"/>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8" name="楕円 327"/>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9" name="テキスト ボックス 328"/>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0" name="楕円 329"/>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1" name="テキスト ボックス 330"/>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32" name="楕円 331"/>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33" name="テキスト ボックス 332"/>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34" name="楕円 333"/>
        <xdr:cNvSpPr/>
      </xdr:nvSpPr>
      <xdr:spPr>
        <a:xfrm>
          <a:off x="12954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35" name="テキスト ボックス 334"/>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公債費全体として微増（</a:t>
          </a:r>
          <a:r>
            <a:rPr kumimoji="1" lang="en-US" altLang="ja-JP" sz="1300">
              <a:latin typeface="ＭＳ Ｐゴシック" panose="020B0600070205080204" pitchFamily="50" charset="-128"/>
              <a:ea typeface="ＭＳ Ｐゴシック" panose="020B0600070205080204" pitchFamily="50" charset="-128"/>
            </a:rPr>
            <a:t>38.3</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39.0</a:t>
          </a:r>
          <a:r>
            <a:rPr kumimoji="1" lang="ja-JP" altLang="en-US" sz="1300">
              <a:latin typeface="ＭＳ Ｐゴシック" panose="020B0600070205080204" pitchFamily="50" charset="-128"/>
              <a:ea typeface="ＭＳ Ｐゴシック" panose="020B0600070205080204" pitchFamily="50" charset="-128"/>
            </a:rPr>
            <a:t>億円）したこともあり、前年度より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ポイント増加したため、類似団体内平均を上回った。</a:t>
          </a:r>
        </a:p>
        <a:p>
          <a:r>
            <a:rPr kumimoji="1" lang="ja-JP" altLang="en-US" sz="1300">
              <a:latin typeface="ＭＳ Ｐゴシック" panose="020B0600070205080204" pitchFamily="50" charset="-128"/>
              <a:ea typeface="ＭＳ Ｐゴシック" panose="020B0600070205080204" pitchFamily="50" charset="-128"/>
            </a:rPr>
            <a:t>　近年の大型事業の集中により、今後はさらに増加する見込みである。そのため、引き続き償還年限や返済方式など発行方法を調整することで償還額の平準化や金利変動のリスクを回避しつつ、公債費の抑制に努めることで財政の健全性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0" name="直線コネクタ 359"/>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1" name="公債費最小値テキスト"/>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2" name="直線コネクタ 361"/>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3" name="公債費最大値テキスト"/>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4" name="直線コネクタ 363"/>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69850</xdr:rowOff>
    </xdr:from>
    <xdr:to>
      <xdr:col>24</xdr:col>
      <xdr:colOff>25400</xdr:colOff>
      <xdr:row>77</xdr:row>
      <xdr:rowOff>101854</xdr:rowOff>
    </xdr:to>
    <xdr:cxnSp macro="">
      <xdr:nvCxnSpPr>
        <xdr:cNvPr id="365" name="直線コネクタ 364"/>
        <xdr:cNvCxnSpPr/>
      </xdr:nvCxnSpPr>
      <xdr:spPr>
        <a:xfrm>
          <a:off x="3987800" y="132715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6"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7" name="フローチャート: 判断 366"/>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78994</xdr:rowOff>
    </xdr:to>
    <xdr:cxnSp macro="">
      <xdr:nvCxnSpPr>
        <xdr:cNvPr id="368" name="直線コネクタ 367"/>
        <xdr:cNvCxnSpPr/>
      </xdr:nvCxnSpPr>
      <xdr:spPr>
        <a:xfrm flipV="1">
          <a:off x="3098800" y="13271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9" name="フローチャート: 判断 368"/>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0" name="テキスト ボックス 369"/>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78994</xdr:rowOff>
    </xdr:to>
    <xdr:cxnSp macro="">
      <xdr:nvCxnSpPr>
        <xdr:cNvPr id="371" name="直線コネクタ 370"/>
        <xdr:cNvCxnSpPr/>
      </xdr:nvCxnSpPr>
      <xdr:spPr>
        <a:xfrm>
          <a:off x="2209800" y="13266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2" name="フローチャート: 判断 371"/>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3" name="テキスト ボックス 372"/>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115570</xdr:rowOff>
    </xdr:to>
    <xdr:cxnSp macro="">
      <xdr:nvCxnSpPr>
        <xdr:cNvPr id="374" name="直線コネクタ 373"/>
        <xdr:cNvCxnSpPr/>
      </xdr:nvCxnSpPr>
      <xdr:spPr>
        <a:xfrm flipV="1">
          <a:off x="1320800" y="132669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5" name="フローチャート: 判断 374"/>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6" name="テキスト ボックス 375"/>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7" name="フローチャート: 判断 376"/>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78" name="テキスト ボックス 377"/>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84" name="楕円 383"/>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23131</xdr:rowOff>
    </xdr:from>
    <xdr:ext cx="762000" cy="259045"/>
    <xdr:sp macro="" textlink="">
      <xdr:nvSpPr>
        <xdr:cNvPr id="385" name="公債費該当値テキスト"/>
        <xdr:cNvSpPr txBox="1"/>
      </xdr:nvSpPr>
      <xdr:spPr>
        <a:xfrm>
          <a:off x="4914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86" name="楕円 385"/>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87" name="テキスト ボックス 386"/>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88" name="楕円 387"/>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89" name="テキスト ボックス 388"/>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90" name="楕円 389"/>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91" name="テキスト ボックス 390"/>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2" name="楕円 391"/>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3" name="テキスト ボックス 392"/>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臨時財政対策債の減少等の理由により経常収支比率全体が大幅に悪化した影響を大きく受けており、前年度と比べて</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扶助費や扶助費的な補助費等は縮減が容易ではない面があるものの、徹底した事務事業の見直しや総人件費の抑制とともに、多様な財源確保などの取組みにより歳入を確保することで、持続可能な財政運営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19" name="直線コネクタ 418"/>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0" name="公債費以外最小値テキスト"/>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1" name="直線コネクタ 420"/>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77</xdr:row>
      <xdr:rowOff>56135</xdr:rowOff>
    </xdr:to>
    <xdr:cxnSp macro="">
      <xdr:nvCxnSpPr>
        <xdr:cNvPr id="424" name="直線コネクタ 423"/>
        <xdr:cNvCxnSpPr/>
      </xdr:nvCxnSpPr>
      <xdr:spPr>
        <a:xfrm>
          <a:off x="15671800" y="13079476"/>
          <a:ext cx="8382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5" name="公債費以外平均値テキスト"/>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6" name="フローチャート: 判断 425"/>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77</xdr:row>
      <xdr:rowOff>138430</xdr:rowOff>
    </xdr:to>
    <xdr:cxnSp macro="">
      <xdr:nvCxnSpPr>
        <xdr:cNvPr id="427" name="直線コネクタ 426"/>
        <xdr:cNvCxnSpPr/>
      </xdr:nvCxnSpPr>
      <xdr:spPr>
        <a:xfrm flipV="1">
          <a:off x="14782800" y="1307947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28" name="フローチャート: 判断 427"/>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29" name="テキスト ボックス 428"/>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78994</xdr:rowOff>
    </xdr:from>
    <xdr:to>
      <xdr:col>73</xdr:col>
      <xdr:colOff>180975</xdr:colOff>
      <xdr:row>77</xdr:row>
      <xdr:rowOff>138430</xdr:rowOff>
    </xdr:to>
    <xdr:cxnSp macro="">
      <xdr:nvCxnSpPr>
        <xdr:cNvPr id="430" name="直線コネクタ 429"/>
        <xdr:cNvCxnSpPr/>
      </xdr:nvCxnSpPr>
      <xdr:spPr>
        <a:xfrm>
          <a:off x="13893800" y="132806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1" name="フローチャート: 判断 430"/>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2" name="テキスト ボックス 431"/>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77</xdr:row>
      <xdr:rowOff>152146</xdr:rowOff>
    </xdr:to>
    <xdr:cxnSp macro="">
      <xdr:nvCxnSpPr>
        <xdr:cNvPr id="433" name="直線コネクタ 432"/>
        <xdr:cNvCxnSpPr/>
      </xdr:nvCxnSpPr>
      <xdr:spPr>
        <a:xfrm flipV="1">
          <a:off x="13004800" y="13280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4" name="フローチャート: 判断 433"/>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5" name="テキスト ボックス 434"/>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6" name="フローチャート: 判断 435"/>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37" name="テキスト ボックス 436"/>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43" name="楕円 442"/>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21862</xdr:rowOff>
    </xdr:from>
    <xdr:ext cx="762000" cy="259045"/>
    <xdr:sp macro="" textlink="">
      <xdr:nvSpPr>
        <xdr:cNvPr id="444" name="公債費以外該当値テキスト"/>
        <xdr:cNvSpPr txBox="1"/>
      </xdr:nvSpPr>
      <xdr:spPr>
        <a:xfrm>
          <a:off x="16598900" y="130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45" name="楕円 444"/>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46" name="テキスト ボックス 445"/>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7" name="楕円 446"/>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48" name="テキスト ボックス 447"/>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49" name="楕円 448"/>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50" name="テキスト ボックス 449"/>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51" name="楕円 450"/>
        <xdr:cNvSpPr/>
      </xdr:nvSpPr>
      <xdr:spPr>
        <a:xfrm>
          <a:off x="12954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16273</xdr:rowOff>
    </xdr:from>
    <xdr:ext cx="762000" cy="259045"/>
    <xdr:sp macro="" textlink="">
      <xdr:nvSpPr>
        <xdr:cNvPr id="452" name="テキスト ボックス 451"/>
        <xdr:cNvSpPr txBox="1"/>
      </xdr:nvSpPr>
      <xdr:spPr>
        <a:xfrm>
          <a:off x="12623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164471</xdr:rowOff>
    </xdr:from>
    <xdr:to>
      <xdr:col>29</xdr:col>
      <xdr:colOff>127000</xdr:colOff>
      <xdr:row>14</xdr:row>
      <xdr:rowOff>13805</xdr:rowOff>
    </xdr:to>
    <xdr:cxnSp macro="">
      <xdr:nvCxnSpPr>
        <xdr:cNvPr id="50" name="直線コネクタ 49"/>
        <xdr:cNvCxnSpPr/>
      </xdr:nvCxnSpPr>
      <xdr:spPr bwMode="auto">
        <a:xfrm flipV="1">
          <a:off x="5003800" y="2440946"/>
          <a:ext cx="647700" cy="20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100207</xdr:rowOff>
    </xdr:from>
    <xdr:ext cx="762000" cy="259045"/>
    <xdr:sp macro="" textlink="">
      <xdr:nvSpPr>
        <xdr:cNvPr id="51" name="人口1人当たり決算額の推移平均値テキスト130"/>
        <xdr:cNvSpPr txBox="1"/>
      </xdr:nvSpPr>
      <xdr:spPr>
        <a:xfrm>
          <a:off x="5740400" y="271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13805</xdr:rowOff>
    </xdr:from>
    <xdr:to>
      <xdr:col>26</xdr:col>
      <xdr:colOff>50800</xdr:colOff>
      <xdr:row>14</xdr:row>
      <xdr:rowOff>34284</xdr:rowOff>
    </xdr:to>
    <xdr:cxnSp macro="">
      <xdr:nvCxnSpPr>
        <xdr:cNvPr id="53" name="直線コネクタ 52"/>
        <xdr:cNvCxnSpPr/>
      </xdr:nvCxnSpPr>
      <xdr:spPr bwMode="auto">
        <a:xfrm flipV="1">
          <a:off x="4305300" y="2461730"/>
          <a:ext cx="698500" cy="20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57707</xdr:rowOff>
    </xdr:from>
    <xdr:ext cx="736600" cy="259045"/>
    <xdr:sp macro="" textlink="">
      <xdr:nvSpPr>
        <xdr:cNvPr id="55" name="テキスト ボックス 54"/>
        <xdr:cNvSpPr txBox="1"/>
      </xdr:nvSpPr>
      <xdr:spPr>
        <a:xfrm>
          <a:off x="4622800" y="284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34284</xdr:rowOff>
    </xdr:from>
    <xdr:to>
      <xdr:col>22</xdr:col>
      <xdr:colOff>114300</xdr:colOff>
      <xdr:row>14</xdr:row>
      <xdr:rowOff>155042</xdr:rowOff>
    </xdr:to>
    <xdr:cxnSp macro="">
      <xdr:nvCxnSpPr>
        <xdr:cNvPr id="56" name="直線コネクタ 55"/>
        <xdr:cNvCxnSpPr/>
      </xdr:nvCxnSpPr>
      <xdr:spPr bwMode="auto">
        <a:xfrm flipV="1">
          <a:off x="3606800" y="2482209"/>
          <a:ext cx="698500" cy="120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85882</xdr:rowOff>
    </xdr:from>
    <xdr:ext cx="762000" cy="259045"/>
    <xdr:sp macro="" textlink="">
      <xdr:nvSpPr>
        <xdr:cNvPr id="58" name="テキスト ボックス 57"/>
        <xdr:cNvSpPr txBox="1"/>
      </xdr:nvSpPr>
      <xdr:spPr>
        <a:xfrm>
          <a:off x="39243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155042</xdr:rowOff>
    </xdr:from>
    <xdr:to>
      <xdr:col>18</xdr:col>
      <xdr:colOff>177800</xdr:colOff>
      <xdr:row>14</xdr:row>
      <xdr:rowOff>160052</xdr:rowOff>
    </xdr:to>
    <xdr:cxnSp macro="">
      <xdr:nvCxnSpPr>
        <xdr:cNvPr id="59" name="直線コネクタ 58"/>
        <xdr:cNvCxnSpPr/>
      </xdr:nvCxnSpPr>
      <xdr:spPr bwMode="auto">
        <a:xfrm flipV="1">
          <a:off x="2908300" y="2602967"/>
          <a:ext cx="698500" cy="5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117295</xdr:rowOff>
    </xdr:from>
    <xdr:ext cx="762000" cy="259045"/>
    <xdr:sp macro="" textlink="">
      <xdr:nvSpPr>
        <xdr:cNvPr id="61" name="テキスト ボックス 60"/>
        <xdr:cNvSpPr txBox="1"/>
      </xdr:nvSpPr>
      <xdr:spPr>
        <a:xfrm>
          <a:off x="32258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141108</xdr:rowOff>
    </xdr:from>
    <xdr:ext cx="762000" cy="259045"/>
    <xdr:sp macro="" textlink="">
      <xdr:nvSpPr>
        <xdr:cNvPr id="63" name="テキスト ボックス 62"/>
        <xdr:cNvSpPr txBox="1"/>
      </xdr:nvSpPr>
      <xdr:spPr>
        <a:xfrm>
          <a:off x="25273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113671</xdr:rowOff>
    </xdr:from>
    <xdr:to>
      <xdr:col>29</xdr:col>
      <xdr:colOff>177800</xdr:colOff>
      <xdr:row>14</xdr:row>
      <xdr:rowOff>43821</xdr:rowOff>
    </xdr:to>
    <xdr:sp macro="" textlink="">
      <xdr:nvSpPr>
        <xdr:cNvPr id="69" name="楕円 68"/>
        <xdr:cNvSpPr/>
      </xdr:nvSpPr>
      <xdr:spPr bwMode="auto">
        <a:xfrm>
          <a:off x="5600700" y="2390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130198</xdr:rowOff>
    </xdr:from>
    <xdr:ext cx="762000" cy="259045"/>
    <xdr:sp macro="" textlink="">
      <xdr:nvSpPr>
        <xdr:cNvPr id="70" name="人口1人当たり決算額の推移該当値テキスト130"/>
        <xdr:cNvSpPr txBox="1"/>
      </xdr:nvSpPr>
      <xdr:spPr>
        <a:xfrm>
          <a:off x="5740400" y="223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134455</xdr:rowOff>
    </xdr:from>
    <xdr:to>
      <xdr:col>26</xdr:col>
      <xdr:colOff>101600</xdr:colOff>
      <xdr:row>14</xdr:row>
      <xdr:rowOff>64605</xdr:rowOff>
    </xdr:to>
    <xdr:sp macro="" textlink="">
      <xdr:nvSpPr>
        <xdr:cNvPr id="71" name="楕円 70"/>
        <xdr:cNvSpPr/>
      </xdr:nvSpPr>
      <xdr:spPr bwMode="auto">
        <a:xfrm>
          <a:off x="4953000" y="2410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74782</xdr:rowOff>
    </xdr:from>
    <xdr:ext cx="736600" cy="259045"/>
    <xdr:sp macro="" textlink="">
      <xdr:nvSpPr>
        <xdr:cNvPr id="72" name="テキスト ボックス 71"/>
        <xdr:cNvSpPr txBox="1"/>
      </xdr:nvSpPr>
      <xdr:spPr>
        <a:xfrm>
          <a:off x="4622800" y="2179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154934</xdr:rowOff>
    </xdr:from>
    <xdr:to>
      <xdr:col>22</xdr:col>
      <xdr:colOff>165100</xdr:colOff>
      <xdr:row>14</xdr:row>
      <xdr:rowOff>85084</xdr:rowOff>
    </xdr:to>
    <xdr:sp macro="" textlink="">
      <xdr:nvSpPr>
        <xdr:cNvPr id="73" name="楕円 72"/>
        <xdr:cNvSpPr/>
      </xdr:nvSpPr>
      <xdr:spPr bwMode="auto">
        <a:xfrm>
          <a:off x="4254500" y="2431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95261</xdr:rowOff>
    </xdr:from>
    <xdr:ext cx="762000" cy="259045"/>
    <xdr:sp macro="" textlink="">
      <xdr:nvSpPr>
        <xdr:cNvPr id="74" name="テキスト ボックス 73"/>
        <xdr:cNvSpPr txBox="1"/>
      </xdr:nvSpPr>
      <xdr:spPr>
        <a:xfrm>
          <a:off x="3924300" y="220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104242</xdr:rowOff>
    </xdr:from>
    <xdr:to>
      <xdr:col>19</xdr:col>
      <xdr:colOff>38100</xdr:colOff>
      <xdr:row>15</xdr:row>
      <xdr:rowOff>34392</xdr:rowOff>
    </xdr:to>
    <xdr:sp macro="" textlink="">
      <xdr:nvSpPr>
        <xdr:cNvPr id="75" name="楕円 74"/>
        <xdr:cNvSpPr/>
      </xdr:nvSpPr>
      <xdr:spPr bwMode="auto">
        <a:xfrm>
          <a:off x="3556000" y="2552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44569</xdr:rowOff>
    </xdr:from>
    <xdr:ext cx="762000" cy="259045"/>
    <xdr:sp macro="" textlink="">
      <xdr:nvSpPr>
        <xdr:cNvPr id="76" name="テキスト ボックス 75"/>
        <xdr:cNvSpPr txBox="1"/>
      </xdr:nvSpPr>
      <xdr:spPr>
        <a:xfrm>
          <a:off x="3225800" y="2321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109252</xdr:rowOff>
    </xdr:from>
    <xdr:to>
      <xdr:col>15</xdr:col>
      <xdr:colOff>101600</xdr:colOff>
      <xdr:row>15</xdr:row>
      <xdr:rowOff>39402</xdr:rowOff>
    </xdr:to>
    <xdr:sp macro="" textlink="">
      <xdr:nvSpPr>
        <xdr:cNvPr id="77" name="楕円 76"/>
        <xdr:cNvSpPr/>
      </xdr:nvSpPr>
      <xdr:spPr bwMode="auto">
        <a:xfrm>
          <a:off x="2857500" y="2557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49579</xdr:rowOff>
    </xdr:from>
    <xdr:ext cx="762000" cy="259045"/>
    <xdr:sp macro="" textlink="">
      <xdr:nvSpPr>
        <xdr:cNvPr id="78" name="テキスト ボックス 77"/>
        <xdr:cNvSpPr txBox="1"/>
      </xdr:nvSpPr>
      <xdr:spPr>
        <a:xfrm>
          <a:off x="2527300" y="232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195580</xdr:rowOff>
    </xdr:from>
    <xdr:to>
      <xdr:col>29</xdr:col>
      <xdr:colOff>127000</xdr:colOff>
      <xdr:row>35</xdr:row>
      <xdr:rowOff>308089</xdr:rowOff>
    </xdr:to>
    <xdr:cxnSp macro="">
      <xdr:nvCxnSpPr>
        <xdr:cNvPr id="112" name="直線コネクタ 111"/>
        <xdr:cNvCxnSpPr/>
      </xdr:nvCxnSpPr>
      <xdr:spPr bwMode="auto">
        <a:xfrm flipV="1">
          <a:off x="5003800" y="6805930"/>
          <a:ext cx="647700" cy="112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285526</xdr:rowOff>
    </xdr:from>
    <xdr:ext cx="762000" cy="259045"/>
    <xdr:sp macro="" textlink="">
      <xdr:nvSpPr>
        <xdr:cNvPr id="113" name="人口1人当たり決算額の推移平均値テキスト445"/>
        <xdr:cNvSpPr txBox="1"/>
      </xdr:nvSpPr>
      <xdr:spPr>
        <a:xfrm>
          <a:off x="5740400" y="6895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304927</xdr:rowOff>
    </xdr:from>
    <xdr:to>
      <xdr:col>26</xdr:col>
      <xdr:colOff>50800</xdr:colOff>
      <xdr:row>35</xdr:row>
      <xdr:rowOff>308089</xdr:rowOff>
    </xdr:to>
    <xdr:cxnSp macro="">
      <xdr:nvCxnSpPr>
        <xdr:cNvPr id="115" name="直線コネクタ 114"/>
        <xdr:cNvCxnSpPr/>
      </xdr:nvCxnSpPr>
      <xdr:spPr bwMode="auto">
        <a:xfrm>
          <a:off x="4305300" y="6915277"/>
          <a:ext cx="698500" cy="3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276657</xdr:rowOff>
    </xdr:from>
    <xdr:to>
      <xdr:col>22</xdr:col>
      <xdr:colOff>114300</xdr:colOff>
      <xdr:row>35</xdr:row>
      <xdr:rowOff>304927</xdr:rowOff>
    </xdr:to>
    <xdr:cxnSp macro="">
      <xdr:nvCxnSpPr>
        <xdr:cNvPr id="118" name="直線コネクタ 117"/>
        <xdr:cNvCxnSpPr/>
      </xdr:nvCxnSpPr>
      <xdr:spPr bwMode="auto">
        <a:xfrm>
          <a:off x="3606800" y="6887007"/>
          <a:ext cx="698500" cy="2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140517</xdr:rowOff>
    </xdr:from>
    <xdr:ext cx="762000" cy="259045"/>
    <xdr:sp macro="" textlink="">
      <xdr:nvSpPr>
        <xdr:cNvPr id="120" name="テキスト ボックス 119"/>
        <xdr:cNvSpPr txBox="1"/>
      </xdr:nvSpPr>
      <xdr:spPr>
        <a:xfrm>
          <a:off x="3924300" y="709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54381</xdr:rowOff>
    </xdr:from>
    <xdr:to>
      <xdr:col>18</xdr:col>
      <xdr:colOff>177800</xdr:colOff>
      <xdr:row>35</xdr:row>
      <xdr:rowOff>276657</xdr:rowOff>
    </xdr:to>
    <xdr:cxnSp macro="">
      <xdr:nvCxnSpPr>
        <xdr:cNvPr id="121" name="直線コネクタ 120"/>
        <xdr:cNvCxnSpPr/>
      </xdr:nvCxnSpPr>
      <xdr:spPr bwMode="auto">
        <a:xfrm>
          <a:off x="2908300" y="6664731"/>
          <a:ext cx="698500" cy="222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141317</xdr:rowOff>
    </xdr:from>
    <xdr:ext cx="762000" cy="259045"/>
    <xdr:sp macro="" textlink="">
      <xdr:nvSpPr>
        <xdr:cNvPr id="123" name="テキスト ボックス 122"/>
        <xdr:cNvSpPr txBox="1"/>
      </xdr:nvSpPr>
      <xdr:spPr>
        <a:xfrm>
          <a:off x="3225800" y="709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124172</xdr:rowOff>
    </xdr:from>
    <xdr:ext cx="762000" cy="259045"/>
    <xdr:sp macro="" textlink="">
      <xdr:nvSpPr>
        <xdr:cNvPr id="125" name="テキスト ボックス 124"/>
        <xdr:cNvSpPr txBox="1"/>
      </xdr:nvSpPr>
      <xdr:spPr>
        <a:xfrm>
          <a:off x="2527300" y="70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144780</xdr:rowOff>
    </xdr:from>
    <xdr:to>
      <xdr:col>29</xdr:col>
      <xdr:colOff>177800</xdr:colOff>
      <xdr:row>35</xdr:row>
      <xdr:rowOff>246380</xdr:rowOff>
    </xdr:to>
    <xdr:sp macro="" textlink="">
      <xdr:nvSpPr>
        <xdr:cNvPr id="131" name="楕円 130"/>
        <xdr:cNvSpPr/>
      </xdr:nvSpPr>
      <xdr:spPr bwMode="auto">
        <a:xfrm>
          <a:off x="5600700" y="6755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332757</xdr:rowOff>
    </xdr:from>
    <xdr:ext cx="762000" cy="259045"/>
    <xdr:sp macro="" textlink="">
      <xdr:nvSpPr>
        <xdr:cNvPr id="132" name="人口1人当たり決算額の推移該当値テキスト445"/>
        <xdr:cNvSpPr txBox="1"/>
      </xdr:nvSpPr>
      <xdr:spPr>
        <a:xfrm>
          <a:off x="5740400" y="660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257289</xdr:rowOff>
    </xdr:from>
    <xdr:to>
      <xdr:col>26</xdr:col>
      <xdr:colOff>101600</xdr:colOff>
      <xdr:row>36</xdr:row>
      <xdr:rowOff>15989</xdr:rowOff>
    </xdr:to>
    <xdr:sp macro="" textlink="">
      <xdr:nvSpPr>
        <xdr:cNvPr id="133" name="楕円 132"/>
        <xdr:cNvSpPr/>
      </xdr:nvSpPr>
      <xdr:spPr bwMode="auto">
        <a:xfrm>
          <a:off x="4953000" y="6867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26166</xdr:rowOff>
    </xdr:from>
    <xdr:ext cx="736600" cy="259045"/>
    <xdr:sp macro="" textlink="">
      <xdr:nvSpPr>
        <xdr:cNvPr id="134" name="テキスト ボックス 133"/>
        <xdr:cNvSpPr txBox="1"/>
      </xdr:nvSpPr>
      <xdr:spPr>
        <a:xfrm>
          <a:off x="4622800" y="6636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254127</xdr:rowOff>
    </xdr:from>
    <xdr:to>
      <xdr:col>22</xdr:col>
      <xdr:colOff>165100</xdr:colOff>
      <xdr:row>36</xdr:row>
      <xdr:rowOff>12827</xdr:rowOff>
    </xdr:to>
    <xdr:sp macro="" textlink="">
      <xdr:nvSpPr>
        <xdr:cNvPr id="135" name="楕円 134"/>
        <xdr:cNvSpPr/>
      </xdr:nvSpPr>
      <xdr:spPr bwMode="auto">
        <a:xfrm>
          <a:off x="4254500" y="6864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23004</xdr:rowOff>
    </xdr:from>
    <xdr:ext cx="762000" cy="259045"/>
    <xdr:sp macro="" textlink="">
      <xdr:nvSpPr>
        <xdr:cNvPr id="136" name="テキスト ボックス 135"/>
        <xdr:cNvSpPr txBox="1"/>
      </xdr:nvSpPr>
      <xdr:spPr>
        <a:xfrm>
          <a:off x="3924300" y="663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225857</xdr:rowOff>
    </xdr:from>
    <xdr:to>
      <xdr:col>19</xdr:col>
      <xdr:colOff>38100</xdr:colOff>
      <xdr:row>35</xdr:row>
      <xdr:rowOff>327457</xdr:rowOff>
    </xdr:to>
    <xdr:sp macro="" textlink="">
      <xdr:nvSpPr>
        <xdr:cNvPr id="137" name="楕円 136"/>
        <xdr:cNvSpPr/>
      </xdr:nvSpPr>
      <xdr:spPr bwMode="auto">
        <a:xfrm>
          <a:off x="3556000" y="6836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337634</xdr:rowOff>
    </xdr:from>
    <xdr:ext cx="762000" cy="259045"/>
    <xdr:sp macro="" textlink="">
      <xdr:nvSpPr>
        <xdr:cNvPr id="138" name="テキスト ボックス 137"/>
        <xdr:cNvSpPr txBox="1"/>
      </xdr:nvSpPr>
      <xdr:spPr>
        <a:xfrm>
          <a:off x="3225800" y="660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3581</xdr:rowOff>
    </xdr:from>
    <xdr:to>
      <xdr:col>15</xdr:col>
      <xdr:colOff>101600</xdr:colOff>
      <xdr:row>35</xdr:row>
      <xdr:rowOff>105181</xdr:rowOff>
    </xdr:to>
    <xdr:sp macro="" textlink="">
      <xdr:nvSpPr>
        <xdr:cNvPr id="139" name="楕円 138"/>
        <xdr:cNvSpPr/>
      </xdr:nvSpPr>
      <xdr:spPr bwMode="auto">
        <a:xfrm>
          <a:off x="2857500" y="661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115359</xdr:rowOff>
    </xdr:from>
    <xdr:ext cx="762000" cy="259045"/>
    <xdr:sp macro="" textlink="">
      <xdr:nvSpPr>
        <xdr:cNvPr id="140" name="テキスト ボックス 139"/>
        <xdr:cNvSpPr txBox="1"/>
      </xdr:nvSpPr>
      <xdr:spPr>
        <a:xfrm>
          <a:off x="2527300" y="638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75,401
73,451
676.45
49,279,547
43,078,716
5,297,549
23,920,855
33,769,591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149111</xdr:rowOff>
    </xdr:from>
    <xdr:to>
      <xdr:col>24</xdr:col>
      <xdr:colOff>63500</xdr:colOff>
      <xdr:row>32</xdr:row>
      <xdr:rowOff>158217</xdr:rowOff>
    </xdr:to>
    <xdr:cxnSp macro="">
      <xdr:nvCxnSpPr>
        <xdr:cNvPr id="61" name="直線コネクタ 60"/>
        <xdr:cNvCxnSpPr/>
      </xdr:nvCxnSpPr>
      <xdr:spPr>
        <a:xfrm flipV="1">
          <a:off x="3797300" y="5635511"/>
          <a:ext cx="8382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20674</xdr:rowOff>
    </xdr:from>
    <xdr:ext cx="534377" cy="259045"/>
    <xdr:sp macro="" textlink="">
      <xdr:nvSpPr>
        <xdr:cNvPr id="62" name="人件費平均値テキスト"/>
        <xdr:cNvSpPr txBox="1"/>
      </xdr:nvSpPr>
      <xdr:spPr>
        <a:xfrm>
          <a:off x="4686300" y="6021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138119</xdr:rowOff>
    </xdr:from>
    <xdr:to>
      <xdr:col>19</xdr:col>
      <xdr:colOff>177800</xdr:colOff>
      <xdr:row>32</xdr:row>
      <xdr:rowOff>158217</xdr:rowOff>
    </xdr:to>
    <xdr:cxnSp macro="">
      <xdr:nvCxnSpPr>
        <xdr:cNvPr id="64" name="直線コネクタ 63"/>
        <xdr:cNvCxnSpPr/>
      </xdr:nvCxnSpPr>
      <xdr:spPr>
        <a:xfrm>
          <a:off x="2908300" y="5624519"/>
          <a:ext cx="8890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156005</xdr:rowOff>
    </xdr:from>
    <xdr:ext cx="534377" cy="259045"/>
    <xdr:sp macro="" textlink="">
      <xdr:nvSpPr>
        <xdr:cNvPr id="66" name="テキスト ボックス 65"/>
        <xdr:cNvSpPr txBox="1"/>
      </xdr:nvSpPr>
      <xdr:spPr>
        <a:xfrm>
          <a:off x="3530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138119</xdr:rowOff>
    </xdr:from>
    <xdr:to>
      <xdr:col>15</xdr:col>
      <xdr:colOff>50800</xdr:colOff>
      <xdr:row>35</xdr:row>
      <xdr:rowOff>21209</xdr:rowOff>
    </xdr:to>
    <xdr:cxnSp macro="">
      <xdr:nvCxnSpPr>
        <xdr:cNvPr id="67" name="直線コネクタ 66"/>
        <xdr:cNvCxnSpPr/>
      </xdr:nvCxnSpPr>
      <xdr:spPr>
        <a:xfrm flipV="1">
          <a:off x="2019300" y="5624519"/>
          <a:ext cx="889000" cy="39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17854</xdr:rowOff>
    </xdr:from>
    <xdr:ext cx="534377" cy="259045"/>
    <xdr:sp macro="" textlink="">
      <xdr:nvSpPr>
        <xdr:cNvPr id="69" name="テキスト ボックス 68"/>
        <xdr:cNvSpPr txBox="1"/>
      </xdr:nvSpPr>
      <xdr:spPr>
        <a:xfrm>
          <a:off x="2641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87427</xdr:rowOff>
    </xdr:from>
    <xdr:to>
      <xdr:col>10</xdr:col>
      <xdr:colOff>114300</xdr:colOff>
      <xdr:row>35</xdr:row>
      <xdr:rowOff>21209</xdr:rowOff>
    </xdr:to>
    <xdr:cxnSp macro="">
      <xdr:nvCxnSpPr>
        <xdr:cNvPr id="70" name="直線コネクタ 69"/>
        <xdr:cNvCxnSpPr/>
      </xdr:nvCxnSpPr>
      <xdr:spPr>
        <a:xfrm>
          <a:off x="1130300" y="5916727"/>
          <a:ext cx="889000" cy="10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156881</xdr:rowOff>
    </xdr:from>
    <xdr:ext cx="534377" cy="259045"/>
    <xdr:sp macro="" textlink="">
      <xdr:nvSpPr>
        <xdr:cNvPr id="72" name="テキスト ボックス 71"/>
        <xdr:cNvSpPr txBox="1"/>
      </xdr:nvSpPr>
      <xdr:spPr>
        <a:xfrm>
          <a:off x="1752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169302</xdr:rowOff>
    </xdr:from>
    <xdr:ext cx="534377" cy="259045"/>
    <xdr:sp macro="" textlink="">
      <xdr:nvSpPr>
        <xdr:cNvPr id="74" name="テキスト ボックス 73"/>
        <xdr:cNvSpPr txBox="1"/>
      </xdr:nvSpPr>
      <xdr:spPr>
        <a:xfrm>
          <a:off x="863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98311</xdr:rowOff>
    </xdr:from>
    <xdr:to>
      <xdr:col>24</xdr:col>
      <xdr:colOff>114300</xdr:colOff>
      <xdr:row>33</xdr:row>
      <xdr:rowOff>28461</xdr:rowOff>
    </xdr:to>
    <xdr:sp macro="" textlink="">
      <xdr:nvSpPr>
        <xdr:cNvPr id="80" name="楕円 79"/>
        <xdr:cNvSpPr/>
      </xdr:nvSpPr>
      <xdr:spPr>
        <a:xfrm>
          <a:off x="4584700" y="558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121188</xdr:rowOff>
    </xdr:from>
    <xdr:ext cx="534377" cy="259045"/>
    <xdr:sp macro="" textlink="">
      <xdr:nvSpPr>
        <xdr:cNvPr id="81" name="人件費該当値テキスト"/>
        <xdr:cNvSpPr txBox="1"/>
      </xdr:nvSpPr>
      <xdr:spPr>
        <a:xfrm>
          <a:off x="4686300" y="543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107417</xdr:rowOff>
    </xdr:from>
    <xdr:to>
      <xdr:col>20</xdr:col>
      <xdr:colOff>38100</xdr:colOff>
      <xdr:row>33</xdr:row>
      <xdr:rowOff>37567</xdr:rowOff>
    </xdr:to>
    <xdr:sp macro="" textlink="">
      <xdr:nvSpPr>
        <xdr:cNvPr id="82" name="楕円 81"/>
        <xdr:cNvSpPr/>
      </xdr:nvSpPr>
      <xdr:spPr>
        <a:xfrm>
          <a:off x="3746500" y="559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54094</xdr:rowOff>
    </xdr:from>
    <xdr:ext cx="534377" cy="259045"/>
    <xdr:sp macro="" textlink="">
      <xdr:nvSpPr>
        <xdr:cNvPr id="83" name="テキスト ボックス 82"/>
        <xdr:cNvSpPr txBox="1"/>
      </xdr:nvSpPr>
      <xdr:spPr>
        <a:xfrm>
          <a:off x="3530111" y="536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87319</xdr:rowOff>
    </xdr:from>
    <xdr:to>
      <xdr:col>15</xdr:col>
      <xdr:colOff>101600</xdr:colOff>
      <xdr:row>33</xdr:row>
      <xdr:rowOff>17469</xdr:rowOff>
    </xdr:to>
    <xdr:sp macro="" textlink="">
      <xdr:nvSpPr>
        <xdr:cNvPr id="84" name="楕円 83"/>
        <xdr:cNvSpPr/>
      </xdr:nvSpPr>
      <xdr:spPr>
        <a:xfrm>
          <a:off x="2857500" y="557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33996</xdr:rowOff>
    </xdr:from>
    <xdr:ext cx="534377" cy="259045"/>
    <xdr:sp macro="" textlink="">
      <xdr:nvSpPr>
        <xdr:cNvPr id="85" name="テキスト ボックス 84"/>
        <xdr:cNvSpPr txBox="1"/>
      </xdr:nvSpPr>
      <xdr:spPr>
        <a:xfrm>
          <a:off x="2641111" y="534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141859</xdr:rowOff>
    </xdr:from>
    <xdr:to>
      <xdr:col>10</xdr:col>
      <xdr:colOff>165100</xdr:colOff>
      <xdr:row>35</xdr:row>
      <xdr:rowOff>72009</xdr:rowOff>
    </xdr:to>
    <xdr:sp macro="" textlink="">
      <xdr:nvSpPr>
        <xdr:cNvPr id="86" name="楕円 85"/>
        <xdr:cNvSpPr/>
      </xdr:nvSpPr>
      <xdr:spPr>
        <a:xfrm>
          <a:off x="1968500" y="59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88536</xdr:rowOff>
    </xdr:from>
    <xdr:ext cx="534377" cy="259045"/>
    <xdr:sp macro="" textlink="">
      <xdr:nvSpPr>
        <xdr:cNvPr id="87" name="テキスト ボックス 86"/>
        <xdr:cNvSpPr txBox="1"/>
      </xdr:nvSpPr>
      <xdr:spPr>
        <a:xfrm>
          <a:off x="1752111" y="5746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36627</xdr:rowOff>
    </xdr:from>
    <xdr:to>
      <xdr:col>6</xdr:col>
      <xdr:colOff>38100</xdr:colOff>
      <xdr:row>34</xdr:row>
      <xdr:rowOff>138227</xdr:rowOff>
    </xdr:to>
    <xdr:sp macro="" textlink="">
      <xdr:nvSpPr>
        <xdr:cNvPr id="88" name="楕円 87"/>
        <xdr:cNvSpPr/>
      </xdr:nvSpPr>
      <xdr:spPr>
        <a:xfrm>
          <a:off x="1079500" y="586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154754</xdr:rowOff>
    </xdr:from>
    <xdr:ext cx="534377" cy="259045"/>
    <xdr:sp macro="" textlink="">
      <xdr:nvSpPr>
        <xdr:cNvPr id="89" name="テキスト ボックス 88"/>
        <xdr:cNvSpPr txBox="1"/>
      </xdr:nvSpPr>
      <xdr:spPr>
        <a:xfrm>
          <a:off x="863111" y="564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137251</xdr:rowOff>
    </xdr:from>
    <xdr:to>
      <xdr:col>24</xdr:col>
      <xdr:colOff>63500</xdr:colOff>
      <xdr:row>57</xdr:row>
      <xdr:rowOff>15711</xdr:rowOff>
    </xdr:to>
    <xdr:cxnSp macro="">
      <xdr:nvCxnSpPr>
        <xdr:cNvPr id="121" name="直線コネクタ 120"/>
        <xdr:cNvCxnSpPr/>
      </xdr:nvCxnSpPr>
      <xdr:spPr>
        <a:xfrm flipV="1">
          <a:off x="3797300" y="9738451"/>
          <a:ext cx="838200" cy="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105431</xdr:rowOff>
    </xdr:from>
    <xdr:ext cx="534377" cy="259045"/>
    <xdr:sp macro="" textlink="">
      <xdr:nvSpPr>
        <xdr:cNvPr id="122" name="物件費平均値テキスト"/>
        <xdr:cNvSpPr txBox="1"/>
      </xdr:nvSpPr>
      <xdr:spPr>
        <a:xfrm>
          <a:off x="4686300" y="953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15711</xdr:rowOff>
    </xdr:from>
    <xdr:to>
      <xdr:col>19</xdr:col>
      <xdr:colOff>177800</xdr:colOff>
      <xdr:row>57</xdr:row>
      <xdr:rowOff>71904</xdr:rowOff>
    </xdr:to>
    <xdr:cxnSp macro="">
      <xdr:nvCxnSpPr>
        <xdr:cNvPr id="124" name="直線コネクタ 123"/>
        <xdr:cNvCxnSpPr/>
      </xdr:nvCxnSpPr>
      <xdr:spPr>
        <a:xfrm flipV="1">
          <a:off x="2908300" y="9788361"/>
          <a:ext cx="889000" cy="5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74624</xdr:rowOff>
    </xdr:from>
    <xdr:ext cx="534377" cy="259045"/>
    <xdr:sp macro="" textlink="">
      <xdr:nvSpPr>
        <xdr:cNvPr id="126" name="テキスト ボックス 125"/>
        <xdr:cNvSpPr txBox="1"/>
      </xdr:nvSpPr>
      <xdr:spPr>
        <a:xfrm>
          <a:off x="3530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131252</xdr:rowOff>
    </xdr:from>
    <xdr:to>
      <xdr:col>15</xdr:col>
      <xdr:colOff>50800</xdr:colOff>
      <xdr:row>57</xdr:row>
      <xdr:rowOff>71904</xdr:rowOff>
    </xdr:to>
    <xdr:cxnSp macro="">
      <xdr:nvCxnSpPr>
        <xdr:cNvPr id="127" name="直線コネクタ 126"/>
        <xdr:cNvCxnSpPr/>
      </xdr:nvCxnSpPr>
      <xdr:spPr>
        <a:xfrm>
          <a:off x="2019300" y="9732452"/>
          <a:ext cx="889000" cy="11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131252</xdr:rowOff>
    </xdr:from>
    <xdr:to>
      <xdr:col>10</xdr:col>
      <xdr:colOff>114300</xdr:colOff>
      <xdr:row>56</xdr:row>
      <xdr:rowOff>164204</xdr:rowOff>
    </xdr:to>
    <xdr:cxnSp macro="">
      <xdr:nvCxnSpPr>
        <xdr:cNvPr id="130" name="直線コネクタ 129"/>
        <xdr:cNvCxnSpPr/>
      </xdr:nvCxnSpPr>
      <xdr:spPr>
        <a:xfrm flipV="1">
          <a:off x="1130300" y="9732452"/>
          <a:ext cx="889000" cy="3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107898</xdr:rowOff>
    </xdr:from>
    <xdr:ext cx="534377" cy="259045"/>
    <xdr:sp macro="" textlink="">
      <xdr:nvSpPr>
        <xdr:cNvPr id="132" name="テキスト ボックス 131"/>
        <xdr:cNvSpPr txBox="1"/>
      </xdr:nvSpPr>
      <xdr:spPr>
        <a:xfrm>
          <a:off x="1752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86451</xdr:rowOff>
    </xdr:from>
    <xdr:to>
      <xdr:col>24</xdr:col>
      <xdr:colOff>114300</xdr:colOff>
      <xdr:row>57</xdr:row>
      <xdr:rowOff>16601</xdr:rowOff>
    </xdr:to>
    <xdr:sp macro="" textlink="">
      <xdr:nvSpPr>
        <xdr:cNvPr id="140" name="楕円 139"/>
        <xdr:cNvSpPr/>
      </xdr:nvSpPr>
      <xdr:spPr>
        <a:xfrm>
          <a:off x="4584700" y="96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64878</xdr:rowOff>
    </xdr:from>
    <xdr:ext cx="534377" cy="259045"/>
    <xdr:sp macro="" textlink="">
      <xdr:nvSpPr>
        <xdr:cNvPr id="141" name="物件費該当値テキスト"/>
        <xdr:cNvSpPr txBox="1"/>
      </xdr:nvSpPr>
      <xdr:spPr>
        <a:xfrm>
          <a:off x="4686300"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136361</xdr:rowOff>
    </xdr:from>
    <xdr:to>
      <xdr:col>20</xdr:col>
      <xdr:colOff>38100</xdr:colOff>
      <xdr:row>57</xdr:row>
      <xdr:rowOff>66511</xdr:rowOff>
    </xdr:to>
    <xdr:sp macro="" textlink="">
      <xdr:nvSpPr>
        <xdr:cNvPr id="142" name="楕円 141"/>
        <xdr:cNvSpPr/>
      </xdr:nvSpPr>
      <xdr:spPr>
        <a:xfrm>
          <a:off x="3746500" y="973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57638</xdr:rowOff>
    </xdr:from>
    <xdr:ext cx="534377" cy="259045"/>
    <xdr:sp macro="" textlink="">
      <xdr:nvSpPr>
        <xdr:cNvPr id="143" name="テキスト ボックス 142"/>
        <xdr:cNvSpPr txBox="1"/>
      </xdr:nvSpPr>
      <xdr:spPr>
        <a:xfrm>
          <a:off x="3530111" y="983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21104</xdr:rowOff>
    </xdr:from>
    <xdr:to>
      <xdr:col>15</xdr:col>
      <xdr:colOff>101600</xdr:colOff>
      <xdr:row>57</xdr:row>
      <xdr:rowOff>122704</xdr:rowOff>
    </xdr:to>
    <xdr:sp macro="" textlink="">
      <xdr:nvSpPr>
        <xdr:cNvPr id="144" name="楕円 143"/>
        <xdr:cNvSpPr/>
      </xdr:nvSpPr>
      <xdr:spPr>
        <a:xfrm>
          <a:off x="2857500" y="97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113831</xdr:rowOff>
    </xdr:from>
    <xdr:ext cx="534377" cy="259045"/>
    <xdr:sp macro="" textlink="">
      <xdr:nvSpPr>
        <xdr:cNvPr id="145" name="テキスト ボックス 144"/>
        <xdr:cNvSpPr txBox="1"/>
      </xdr:nvSpPr>
      <xdr:spPr>
        <a:xfrm>
          <a:off x="2641111" y="988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80452</xdr:rowOff>
    </xdr:from>
    <xdr:to>
      <xdr:col>10</xdr:col>
      <xdr:colOff>165100</xdr:colOff>
      <xdr:row>57</xdr:row>
      <xdr:rowOff>10602</xdr:rowOff>
    </xdr:to>
    <xdr:sp macro="" textlink="">
      <xdr:nvSpPr>
        <xdr:cNvPr id="146" name="楕円 145"/>
        <xdr:cNvSpPr/>
      </xdr:nvSpPr>
      <xdr:spPr>
        <a:xfrm>
          <a:off x="1968500" y="968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27129</xdr:rowOff>
    </xdr:from>
    <xdr:ext cx="534377" cy="259045"/>
    <xdr:sp macro="" textlink="">
      <xdr:nvSpPr>
        <xdr:cNvPr id="147" name="テキスト ボックス 146"/>
        <xdr:cNvSpPr txBox="1"/>
      </xdr:nvSpPr>
      <xdr:spPr>
        <a:xfrm>
          <a:off x="1752111" y="945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113404</xdr:rowOff>
    </xdr:from>
    <xdr:to>
      <xdr:col>6</xdr:col>
      <xdr:colOff>38100</xdr:colOff>
      <xdr:row>57</xdr:row>
      <xdr:rowOff>43554</xdr:rowOff>
    </xdr:to>
    <xdr:sp macro="" textlink="">
      <xdr:nvSpPr>
        <xdr:cNvPr id="148" name="楕円 147"/>
        <xdr:cNvSpPr/>
      </xdr:nvSpPr>
      <xdr:spPr>
        <a:xfrm>
          <a:off x="1079500" y="971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60081</xdr:rowOff>
    </xdr:from>
    <xdr:ext cx="534377" cy="259045"/>
    <xdr:sp macro="" textlink="">
      <xdr:nvSpPr>
        <xdr:cNvPr id="149" name="テキスト ボックス 148"/>
        <xdr:cNvSpPr txBox="1"/>
      </xdr:nvSpPr>
      <xdr:spPr>
        <a:xfrm>
          <a:off x="863111" y="94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95390</xdr:rowOff>
    </xdr:from>
    <xdr:to>
      <xdr:col>24</xdr:col>
      <xdr:colOff>63500</xdr:colOff>
      <xdr:row>77</xdr:row>
      <xdr:rowOff>113601</xdr:rowOff>
    </xdr:to>
    <xdr:cxnSp macro="">
      <xdr:nvCxnSpPr>
        <xdr:cNvPr id="178" name="直線コネクタ 177"/>
        <xdr:cNvCxnSpPr/>
      </xdr:nvCxnSpPr>
      <xdr:spPr>
        <a:xfrm>
          <a:off x="3797300" y="13297040"/>
          <a:ext cx="8382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92663</xdr:rowOff>
    </xdr:from>
    <xdr:ext cx="469744" cy="259045"/>
    <xdr:sp macro="" textlink="">
      <xdr:nvSpPr>
        <xdr:cNvPr id="179" name="維持補修費平均値テキスト"/>
        <xdr:cNvSpPr txBox="1"/>
      </xdr:nvSpPr>
      <xdr:spPr>
        <a:xfrm>
          <a:off x="4686300" y="13294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95390</xdr:rowOff>
    </xdr:from>
    <xdr:to>
      <xdr:col>19</xdr:col>
      <xdr:colOff>177800</xdr:colOff>
      <xdr:row>77</xdr:row>
      <xdr:rowOff>109562</xdr:rowOff>
    </xdr:to>
    <xdr:cxnSp macro="">
      <xdr:nvCxnSpPr>
        <xdr:cNvPr id="181" name="直線コネクタ 180"/>
        <xdr:cNvCxnSpPr/>
      </xdr:nvCxnSpPr>
      <xdr:spPr>
        <a:xfrm flipV="1">
          <a:off x="2908300" y="13297040"/>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41115</xdr:rowOff>
    </xdr:from>
    <xdr:ext cx="469744" cy="259045"/>
    <xdr:sp macro="" textlink="">
      <xdr:nvSpPr>
        <xdr:cNvPr id="183" name="テキスト ボックス 182"/>
        <xdr:cNvSpPr txBox="1"/>
      </xdr:nvSpPr>
      <xdr:spPr>
        <a:xfrm>
          <a:off x="3562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105639</xdr:rowOff>
    </xdr:from>
    <xdr:to>
      <xdr:col>15</xdr:col>
      <xdr:colOff>50800</xdr:colOff>
      <xdr:row>77</xdr:row>
      <xdr:rowOff>109562</xdr:rowOff>
    </xdr:to>
    <xdr:cxnSp macro="">
      <xdr:nvCxnSpPr>
        <xdr:cNvPr id="184" name="直線コネクタ 183"/>
        <xdr:cNvCxnSpPr/>
      </xdr:nvCxnSpPr>
      <xdr:spPr>
        <a:xfrm>
          <a:off x="2019300" y="13307289"/>
          <a:ext cx="8890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71938</xdr:rowOff>
    </xdr:from>
    <xdr:ext cx="469744" cy="259045"/>
    <xdr:sp macro="" textlink="">
      <xdr:nvSpPr>
        <xdr:cNvPr id="186" name="テキスト ボックス 185"/>
        <xdr:cNvSpPr txBox="1"/>
      </xdr:nvSpPr>
      <xdr:spPr>
        <a:xfrm>
          <a:off x="2673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105639</xdr:rowOff>
    </xdr:from>
    <xdr:to>
      <xdr:col>10</xdr:col>
      <xdr:colOff>114300</xdr:colOff>
      <xdr:row>77</xdr:row>
      <xdr:rowOff>122289</xdr:rowOff>
    </xdr:to>
    <xdr:cxnSp macro="">
      <xdr:nvCxnSpPr>
        <xdr:cNvPr id="187" name="直線コネクタ 186"/>
        <xdr:cNvCxnSpPr/>
      </xdr:nvCxnSpPr>
      <xdr:spPr>
        <a:xfrm flipV="1">
          <a:off x="1130300" y="13307289"/>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109617</xdr:rowOff>
    </xdr:from>
    <xdr:ext cx="469744" cy="259045"/>
    <xdr:sp macro="" textlink="">
      <xdr:nvSpPr>
        <xdr:cNvPr id="189" name="テキスト ボックス 188"/>
        <xdr:cNvSpPr txBox="1"/>
      </xdr:nvSpPr>
      <xdr:spPr>
        <a:xfrm>
          <a:off x="1784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102494</xdr:rowOff>
    </xdr:from>
    <xdr:ext cx="469744" cy="259045"/>
    <xdr:sp macro="" textlink="">
      <xdr:nvSpPr>
        <xdr:cNvPr id="191" name="テキスト ボックス 190"/>
        <xdr:cNvSpPr txBox="1"/>
      </xdr:nvSpPr>
      <xdr:spPr>
        <a:xfrm>
          <a:off x="895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62801</xdr:rowOff>
    </xdr:from>
    <xdr:to>
      <xdr:col>24</xdr:col>
      <xdr:colOff>114300</xdr:colOff>
      <xdr:row>77</xdr:row>
      <xdr:rowOff>164401</xdr:rowOff>
    </xdr:to>
    <xdr:sp macro="" textlink="">
      <xdr:nvSpPr>
        <xdr:cNvPr id="197" name="楕円 196"/>
        <xdr:cNvSpPr/>
      </xdr:nvSpPr>
      <xdr:spPr>
        <a:xfrm>
          <a:off x="4584700" y="1326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85678</xdr:rowOff>
    </xdr:from>
    <xdr:ext cx="469744" cy="259045"/>
    <xdr:sp macro="" textlink="">
      <xdr:nvSpPr>
        <xdr:cNvPr id="198" name="維持補修費該当値テキスト"/>
        <xdr:cNvSpPr txBox="1"/>
      </xdr:nvSpPr>
      <xdr:spPr>
        <a:xfrm>
          <a:off x="4686300" y="1311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44590</xdr:rowOff>
    </xdr:from>
    <xdr:to>
      <xdr:col>20</xdr:col>
      <xdr:colOff>38100</xdr:colOff>
      <xdr:row>77</xdr:row>
      <xdr:rowOff>146190</xdr:rowOff>
    </xdr:to>
    <xdr:sp macro="" textlink="">
      <xdr:nvSpPr>
        <xdr:cNvPr id="199" name="楕円 198"/>
        <xdr:cNvSpPr/>
      </xdr:nvSpPr>
      <xdr:spPr>
        <a:xfrm>
          <a:off x="3746500" y="132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162717</xdr:rowOff>
    </xdr:from>
    <xdr:ext cx="469744" cy="259045"/>
    <xdr:sp macro="" textlink="">
      <xdr:nvSpPr>
        <xdr:cNvPr id="200" name="テキスト ボックス 199"/>
        <xdr:cNvSpPr txBox="1"/>
      </xdr:nvSpPr>
      <xdr:spPr>
        <a:xfrm>
          <a:off x="3562428" y="130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58762</xdr:rowOff>
    </xdr:from>
    <xdr:to>
      <xdr:col>15</xdr:col>
      <xdr:colOff>101600</xdr:colOff>
      <xdr:row>77</xdr:row>
      <xdr:rowOff>160362</xdr:rowOff>
    </xdr:to>
    <xdr:sp macro="" textlink="">
      <xdr:nvSpPr>
        <xdr:cNvPr id="201" name="楕円 200"/>
        <xdr:cNvSpPr/>
      </xdr:nvSpPr>
      <xdr:spPr>
        <a:xfrm>
          <a:off x="2857500" y="132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5439</xdr:rowOff>
    </xdr:from>
    <xdr:ext cx="469744" cy="259045"/>
    <xdr:sp macro="" textlink="">
      <xdr:nvSpPr>
        <xdr:cNvPr id="202" name="テキスト ボックス 201"/>
        <xdr:cNvSpPr txBox="1"/>
      </xdr:nvSpPr>
      <xdr:spPr>
        <a:xfrm>
          <a:off x="2673428" y="1303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54839</xdr:rowOff>
    </xdr:from>
    <xdr:to>
      <xdr:col>10</xdr:col>
      <xdr:colOff>165100</xdr:colOff>
      <xdr:row>77</xdr:row>
      <xdr:rowOff>156439</xdr:rowOff>
    </xdr:to>
    <xdr:sp macro="" textlink="">
      <xdr:nvSpPr>
        <xdr:cNvPr id="203" name="楕円 202"/>
        <xdr:cNvSpPr/>
      </xdr:nvSpPr>
      <xdr:spPr>
        <a:xfrm>
          <a:off x="1968500" y="1325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1516</xdr:rowOff>
    </xdr:from>
    <xdr:ext cx="469744" cy="259045"/>
    <xdr:sp macro="" textlink="">
      <xdr:nvSpPr>
        <xdr:cNvPr id="204" name="テキスト ボックス 203"/>
        <xdr:cNvSpPr txBox="1"/>
      </xdr:nvSpPr>
      <xdr:spPr>
        <a:xfrm>
          <a:off x="1784428" y="1303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71489</xdr:rowOff>
    </xdr:from>
    <xdr:to>
      <xdr:col>6</xdr:col>
      <xdr:colOff>38100</xdr:colOff>
      <xdr:row>78</xdr:row>
      <xdr:rowOff>1639</xdr:rowOff>
    </xdr:to>
    <xdr:sp macro="" textlink="">
      <xdr:nvSpPr>
        <xdr:cNvPr id="205" name="楕円 204"/>
        <xdr:cNvSpPr/>
      </xdr:nvSpPr>
      <xdr:spPr>
        <a:xfrm>
          <a:off x="1079500" y="132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18166</xdr:rowOff>
    </xdr:from>
    <xdr:ext cx="469744" cy="259045"/>
    <xdr:sp macro="" textlink="">
      <xdr:nvSpPr>
        <xdr:cNvPr id="206" name="テキスト ボックス 205"/>
        <xdr:cNvSpPr txBox="1"/>
      </xdr:nvSpPr>
      <xdr:spPr>
        <a:xfrm>
          <a:off x="895428" y="130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40227</xdr:rowOff>
    </xdr:from>
    <xdr:to>
      <xdr:col>24</xdr:col>
      <xdr:colOff>63500</xdr:colOff>
      <xdr:row>97</xdr:row>
      <xdr:rowOff>22248</xdr:rowOff>
    </xdr:to>
    <xdr:cxnSp macro="">
      <xdr:nvCxnSpPr>
        <xdr:cNvPr id="238" name="直線コネクタ 237"/>
        <xdr:cNvCxnSpPr/>
      </xdr:nvCxnSpPr>
      <xdr:spPr>
        <a:xfrm>
          <a:off x="3797300" y="16499427"/>
          <a:ext cx="838200" cy="15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40227</xdr:rowOff>
    </xdr:from>
    <xdr:to>
      <xdr:col>19</xdr:col>
      <xdr:colOff>177800</xdr:colOff>
      <xdr:row>98</xdr:row>
      <xdr:rowOff>21400</xdr:rowOff>
    </xdr:to>
    <xdr:cxnSp macro="">
      <xdr:nvCxnSpPr>
        <xdr:cNvPr id="241" name="直線コネクタ 240"/>
        <xdr:cNvCxnSpPr/>
      </xdr:nvCxnSpPr>
      <xdr:spPr>
        <a:xfrm flipV="1">
          <a:off x="2908300" y="16499427"/>
          <a:ext cx="889000" cy="32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21400</xdr:rowOff>
    </xdr:from>
    <xdr:to>
      <xdr:col>15</xdr:col>
      <xdr:colOff>50800</xdr:colOff>
      <xdr:row>98</xdr:row>
      <xdr:rowOff>38185</xdr:rowOff>
    </xdr:to>
    <xdr:cxnSp macro="">
      <xdr:nvCxnSpPr>
        <xdr:cNvPr id="244" name="直線コネクタ 243"/>
        <xdr:cNvCxnSpPr/>
      </xdr:nvCxnSpPr>
      <xdr:spPr>
        <a:xfrm flipV="1">
          <a:off x="2019300" y="16823500"/>
          <a:ext cx="8890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59450</xdr:rowOff>
    </xdr:from>
    <xdr:ext cx="534377" cy="259045"/>
    <xdr:sp macro="" textlink="">
      <xdr:nvSpPr>
        <xdr:cNvPr id="246" name="テキスト ボックス 245"/>
        <xdr:cNvSpPr txBox="1"/>
      </xdr:nvSpPr>
      <xdr:spPr>
        <a:xfrm>
          <a:off x="2641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38185</xdr:rowOff>
    </xdr:from>
    <xdr:to>
      <xdr:col>10</xdr:col>
      <xdr:colOff>114300</xdr:colOff>
      <xdr:row>98</xdr:row>
      <xdr:rowOff>119094</xdr:rowOff>
    </xdr:to>
    <xdr:cxnSp macro="">
      <xdr:nvCxnSpPr>
        <xdr:cNvPr id="247" name="直線コネクタ 246"/>
        <xdr:cNvCxnSpPr/>
      </xdr:nvCxnSpPr>
      <xdr:spPr>
        <a:xfrm flipV="1">
          <a:off x="1130300" y="16840285"/>
          <a:ext cx="889000" cy="8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49" name="テキスト ボックス 248"/>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1" name="テキスト ボックス 250"/>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142898</xdr:rowOff>
    </xdr:from>
    <xdr:to>
      <xdr:col>24</xdr:col>
      <xdr:colOff>114300</xdr:colOff>
      <xdr:row>97</xdr:row>
      <xdr:rowOff>73048</xdr:rowOff>
    </xdr:to>
    <xdr:sp macro="" textlink="">
      <xdr:nvSpPr>
        <xdr:cNvPr id="257" name="楕円 256"/>
        <xdr:cNvSpPr/>
      </xdr:nvSpPr>
      <xdr:spPr>
        <a:xfrm>
          <a:off x="4584700" y="1660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121325</xdr:rowOff>
    </xdr:from>
    <xdr:ext cx="534377" cy="259045"/>
    <xdr:sp macro="" textlink="">
      <xdr:nvSpPr>
        <xdr:cNvPr id="258" name="扶助費該当値テキスト"/>
        <xdr:cNvSpPr txBox="1"/>
      </xdr:nvSpPr>
      <xdr:spPr>
        <a:xfrm>
          <a:off x="4686300" y="165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160877</xdr:rowOff>
    </xdr:from>
    <xdr:to>
      <xdr:col>20</xdr:col>
      <xdr:colOff>38100</xdr:colOff>
      <xdr:row>96</xdr:row>
      <xdr:rowOff>91027</xdr:rowOff>
    </xdr:to>
    <xdr:sp macro="" textlink="">
      <xdr:nvSpPr>
        <xdr:cNvPr id="259" name="楕円 258"/>
        <xdr:cNvSpPr/>
      </xdr:nvSpPr>
      <xdr:spPr>
        <a:xfrm>
          <a:off x="3746500" y="1644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82154</xdr:rowOff>
    </xdr:from>
    <xdr:ext cx="534377" cy="259045"/>
    <xdr:sp macro="" textlink="">
      <xdr:nvSpPr>
        <xdr:cNvPr id="260" name="テキスト ボックス 259"/>
        <xdr:cNvSpPr txBox="1"/>
      </xdr:nvSpPr>
      <xdr:spPr>
        <a:xfrm>
          <a:off x="3530111" y="1654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142050</xdr:rowOff>
    </xdr:from>
    <xdr:to>
      <xdr:col>15</xdr:col>
      <xdr:colOff>101600</xdr:colOff>
      <xdr:row>98</xdr:row>
      <xdr:rowOff>72200</xdr:rowOff>
    </xdr:to>
    <xdr:sp macro="" textlink="">
      <xdr:nvSpPr>
        <xdr:cNvPr id="261" name="楕円 260"/>
        <xdr:cNvSpPr/>
      </xdr:nvSpPr>
      <xdr:spPr>
        <a:xfrm>
          <a:off x="2857500" y="167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63327</xdr:rowOff>
    </xdr:from>
    <xdr:ext cx="534377" cy="259045"/>
    <xdr:sp macro="" textlink="">
      <xdr:nvSpPr>
        <xdr:cNvPr id="262" name="テキスト ボックス 261"/>
        <xdr:cNvSpPr txBox="1"/>
      </xdr:nvSpPr>
      <xdr:spPr>
        <a:xfrm>
          <a:off x="2641111" y="168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158835</xdr:rowOff>
    </xdr:from>
    <xdr:to>
      <xdr:col>10</xdr:col>
      <xdr:colOff>165100</xdr:colOff>
      <xdr:row>98</xdr:row>
      <xdr:rowOff>88985</xdr:rowOff>
    </xdr:to>
    <xdr:sp macro="" textlink="">
      <xdr:nvSpPr>
        <xdr:cNvPr id="263" name="楕円 262"/>
        <xdr:cNvSpPr/>
      </xdr:nvSpPr>
      <xdr:spPr>
        <a:xfrm>
          <a:off x="1968500" y="167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80112</xdr:rowOff>
    </xdr:from>
    <xdr:ext cx="534377" cy="259045"/>
    <xdr:sp macro="" textlink="">
      <xdr:nvSpPr>
        <xdr:cNvPr id="264" name="テキスト ボックス 263"/>
        <xdr:cNvSpPr txBox="1"/>
      </xdr:nvSpPr>
      <xdr:spPr>
        <a:xfrm>
          <a:off x="1752111" y="1688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68294</xdr:rowOff>
    </xdr:from>
    <xdr:to>
      <xdr:col>6</xdr:col>
      <xdr:colOff>38100</xdr:colOff>
      <xdr:row>98</xdr:row>
      <xdr:rowOff>169894</xdr:rowOff>
    </xdr:to>
    <xdr:sp macro="" textlink="">
      <xdr:nvSpPr>
        <xdr:cNvPr id="265" name="楕円 264"/>
        <xdr:cNvSpPr/>
      </xdr:nvSpPr>
      <xdr:spPr>
        <a:xfrm>
          <a:off x="1079500" y="1687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161021</xdr:rowOff>
    </xdr:from>
    <xdr:ext cx="534377" cy="259045"/>
    <xdr:sp macro="" textlink="">
      <xdr:nvSpPr>
        <xdr:cNvPr id="266" name="テキスト ボックス 265"/>
        <xdr:cNvSpPr txBox="1"/>
      </xdr:nvSpPr>
      <xdr:spPr>
        <a:xfrm>
          <a:off x="863111" y="1696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128052</xdr:rowOff>
    </xdr:from>
    <xdr:to>
      <xdr:col>54</xdr:col>
      <xdr:colOff>189865</xdr:colOff>
      <xdr:row>39</xdr:row>
      <xdr:rowOff>144522</xdr:rowOff>
    </xdr:to>
    <xdr:cxnSp macro="">
      <xdr:nvCxnSpPr>
        <xdr:cNvPr id="293" name="直線コネクタ 292"/>
        <xdr:cNvCxnSpPr/>
      </xdr:nvCxnSpPr>
      <xdr:spPr>
        <a:xfrm flipV="1">
          <a:off x="10475595" y="5785902"/>
          <a:ext cx="1270" cy="1045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148349</xdr:rowOff>
    </xdr:from>
    <xdr:ext cx="534377" cy="259045"/>
    <xdr:sp macro="" textlink="">
      <xdr:nvSpPr>
        <xdr:cNvPr id="294" name="補助費等最小値テキスト"/>
        <xdr:cNvSpPr txBox="1"/>
      </xdr:nvSpPr>
      <xdr:spPr>
        <a:xfrm>
          <a:off x="10528300" y="68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144522</xdr:rowOff>
    </xdr:from>
    <xdr:to>
      <xdr:col>55</xdr:col>
      <xdr:colOff>88900</xdr:colOff>
      <xdr:row>39</xdr:row>
      <xdr:rowOff>144522</xdr:rowOff>
    </xdr:to>
    <xdr:cxnSp macro="">
      <xdr:nvCxnSpPr>
        <xdr:cNvPr id="295" name="直線コネクタ 294"/>
        <xdr:cNvCxnSpPr/>
      </xdr:nvCxnSpPr>
      <xdr:spPr>
        <a:xfrm>
          <a:off x="10388600" y="683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74729</xdr:rowOff>
    </xdr:from>
    <xdr:ext cx="599010" cy="259045"/>
    <xdr:sp macro="" textlink="">
      <xdr:nvSpPr>
        <xdr:cNvPr id="296" name="補助費等最大値テキスト"/>
        <xdr:cNvSpPr txBox="1"/>
      </xdr:nvSpPr>
      <xdr:spPr>
        <a:xfrm>
          <a:off x="10528300" y="55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128052</xdr:rowOff>
    </xdr:from>
    <xdr:to>
      <xdr:col>55</xdr:col>
      <xdr:colOff>88900</xdr:colOff>
      <xdr:row>33</xdr:row>
      <xdr:rowOff>128052</xdr:rowOff>
    </xdr:to>
    <xdr:cxnSp macro="">
      <xdr:nvCxnSpPr>
        <xdr:cNvPr id="297" name="直線コネクタ 296"/>
        <xdr:cNvCxnSpPr/>
      </xdr:nvCxnSpPr>
      <xdr:spPr>
        <a:xfrm>
          <a:off x="10388600" y="578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125048</xdr:rowOff>
    </xdr:from>
    <xdr:to>
      <xdr:col>55</xdr:col>
      <xdr:colOff>0</xdr:colOff>
      <xdr:row>37</xdr:row>
      <xdr:rowOff>56936</xdr:rowOff>
    </xdr:to>
    <xdr:cxnSp macro="">
      <xdr:nvCxnSpPr>
        <xdr:cNvPr id="298" name="直線コネクタ 297"/>
        <xdr:cNvCxnSpPr/>
      </xdr:nvCxnSpPr>
      <xdr:spPr>
        <a:xfrm flipV="1">
          <a:off x="9639300" y="6297248"/>
          <a:ext cx="838200" cy="10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158821</xdr:rowOff>
    </xdr:from>
    <xdr:ext cx="534377" cy="259045"/>
    <xdr:sp macro="" textlink="">
      <xdr:nvSpPr>
        <xdr:cNvPr id="299" name="補助費等平均値テキスト"/>
        <xdr:cNvSpPr txBox="1"/>
      </xdr:nvSpPr>
      <xdr:spPr>
        <a:xfrm>
          <a:off x="10528300" y="633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8944</xdr:rowOff>
    </xdr:from>
    <xdr:to>
      <xdr:col>55</xdr:col>
      <xdr:colOff>50800</xdr:colOff>
      <xdr:row>37</xdr:row>
      <xdr:rowOff>110544</xdr:rowOff>
    </xdr:to>
    <xdr:sp macro="" textlink="">
      <xdr:nvSpPr>
        <xdr:cNvPr id="300" name="フローチャート: 判断 299"/>
        <xdr:cNvSpPr/>
      </xdr:nvSpPr>
      <xdr:spPr>
        <a:xfrm>
          <a:off x="104267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71947</xdr:rowOff>
    </xdr:from>
    <xdr:to>
      <xdr:col>50</xdr:col>
      <xdr:colOff>114300</xdr:colOff>
      <xdr:row>37</xdr:row>
      <xdr:rowOff>56936</xdr:rowOff>
    </xdr:to>
    <xdr:cxnSp macro="">
      <xdr:nvCxnSpPr>
        <xdr:cNvPr id="301" name="直線コネクタ 300"/>
        <xdr:cNvCxnSpPr/>
      </xdr:nvCxnSpPr>
      <xdr:spPr>
        <a:xfrm>
          <a:off x="8750300" y="5215447"/>
          <a:ext cx="889000" cy="118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43485</xdr:rowOff>
    </xdr:from>
    <xdr:to>
      <xdr:col>50</xdr:col>
      <xdr:colOff>165100</xdr:colOff>
      <xdr:row>37</xdr:row>
      <xdr:rowOff>145085</xdr:rowOff>
    </xdr:to>
    <xdr:sp macro="" textlink="">
      <xdr:nvSpPr>
        <xdr:cNvPr id="302" name="フローチャート: 判断 301"/>
        <xdr:cNvSpPr/>
      </xdr:nvSpPr>
      <xdr:spPr>
        <a:xfrm>
          <a:off x="9588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136212</xdr:rowOff>
    </xdr:from>
    <xdr:ext cx="534377" cy="259045"/>
    <xdr:sp macro="" textlink="">
      <xdr:nvSpPr>
        <xdr:cNvPr id="303" name="テキスト ボックス 302"/>
        <xdr:cNvSpPr txBox="1"/>
      </xdr:nvSpPr>
      <xdr:spPr>
        <a:xfrm>
          <a:off x="9372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71947</xdr:rowOff>
    </xdr:from>
    <xdr:to>
      <xdr:col>45</xdr:col>
      <xdr:colOff>177800</xdr:colOff>
      <xdr:row>38</xdr:row>
      <xdr:rowOff>171247</xdr:rowOff>
    </xdr:to>
    <xdr:cxnSp macro="">
      <xdr:nvCxnSpPr>
        <xdr:cNvPr id="304" name="直線コネクタ 303"/>
        <xdr:cNvCxnSpPr/>
      </xdr:nvCxnSpPr>
      <xdr:spPr>
        <a:xfrm flipV="1">
          <a:off x="7861300" y="5215447"/>
          <a:ext cx="889000" cy="147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70952</xdr:rowOff>
    </xdr:from>
    <xdr:ext cx="599010" cy="259045"/>
    <xdr:sp macro="" textlink="">
      <xdr:nvSpPr>
        <xdr:cNvPr id="306" name="テキスト ボックス 305"/>
        <xdr:cNvSpPr txBox="1"/>
      </xdr:nvSpPr>
      <xdr:spPr>
        <a:xfrm>
          <a:off x="8450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133212</xdr:rowOff>
    </xdr:from>
    <xdr:to>
      <xdr:col>41</xdr:col>
      <xdr:colOff>50800</xdr:colOff>
      <xdr:row>38</xdr:row>
      <xdr:rowOff>171247</xdr:rowOff>
    </xdr:to>
    <xdr:cxnSp macro="">
      <xdr:nvCxnSpPr>
        <xdr:cNvPr id="307" name="直線コネクタ 306"/>
        <xdr:cNvCxnSpPr/>
      </xdr:nvCxnSpPr>
      <xdr:spPr>
        <a:xfrm>
          <a:off x="6972300" y="6648312"/>
          <a:ext cx="889000" cy="3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126832</xdr:rowOff>
    </xdr:from>
    <xdr:ext cx="534377" cy="259045"/>
    <xdr:sp macro="" textlink="">
      <xdr:nvSpPr>
        <xdr:cNvPr id="309" name="テキスト ボックス 308"/>
        <xdr:cNvSpPr txBox="1"/>
      </xdr:nvSpPr>
      <xdr:spPr>
        <a:xfrm>
          <a:off x="7594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264</xdr:rowOff>
    </xdr:from>
    <xdr:ext cx="534377" cy="259045"/>
    <xdr:sp macro="" textlink="">
      <xdr:nvSpPr>
        <xdr:cNvPr id="311" name="テキスト ボックス 310"/>
        <xdr:cNvSpPr txBox="1"/>
      </xdr:nvSpPr>
      <xdr:spPr>
        <a:xfrm>
          <a:off x="6705111" y="63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74248</xdr:rowOff>
    </xdr:from>
    <xdr:to>
      <xdr:col>55</xdr:col>
      <xdr:colOff>50800</xdr:colOff>
      <xdr:row>37</xdr:row>
      <xdr:rowOff>4398</xdr:rowOff>
    </xdr:to>
    <xdr:sp macro="" textlink="">
      <xdr:nvSpPr>
        <xdr:cNvPr id="317" name="楕円 316"/>
        <xdr:cNvSpPr/>
      </xdr:nvSpPr>
      <xdr:spPr>
        <a:xfrm>
          <a:off x="10426700" y="624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97125</xdr:rowOff>
    </xdr:from>
    <xdr:ext cx="534377" cy="259045"/>
    <xdr:sp macro="" textlink="">
      <xdr:nvSpPr>
        <xdr:cNvPr id="318" name="補助費等該当値テキスト"/>
        <xdr:cNvSpPr txBox="1"/>
      </xdr:nvSpPr>
      <xdr:spPr>
        <a:xfrm>
          <a:off x="10528300" y="609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6136</xdr:rowOff>
    </xdr:from>
    <xdr:to>
      <xdr:col>50</xdr:col>
      <xdr:colOff>165100</xdr:colOff>
      <xdr:row>37</xdr:row>
      <xdr:rowOff>107736</xdr:rowOff>
    </xdr:to>
    <xdr:sp macro="" textlink="">
      <xdr:nvSpPr>
        <xdr:cNvPr id="319" name="楕円 318"/>
        <xdr:cNvSpPr/>
      </xdr:nvSpPr>
      <xdr:spPr>
        <a:xfrm>
          <a:off x="9588500" y="63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124263</xdr:rowOff>
    </xdr:from>
    <xdr:ext cx="534377" cy="259045"/>
    <xdr:sp macro="" textlink="">
      <xdr:nvSpPr>
        <xdr:cNvPr id="320" name="テキスト ボックス 319"/>
        <xdr:cNvSpPr txBox="1"/>
      </xdr:nvSpPr>
      <xdr:spPr>
        <a:xfrm>
          <a:off x="9372111" y="612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21147</xdr:rowOff>
    </xdr:from>
    <xdr:to>
      <xdr:col>46</xdr:col>
      <xdr:colOff>38100</xdr:colOff>
      <xdr:row>30</xdr:row>
      <xdr:rowOff>122747</xdr:rowOff>
    </xdr:to>
    <xdr:sp macro="" textlink="">
      <xdr:nvSpPr>
        <xdr:cNvPr id="321" name="楕円 320"/>
        <xdr:cNvSpPr/>
      </xdr:nvSpPr>
      <xdr:spPr>
        <a:xfrm>
          <a:off x="8699500" y="51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139274</xdr:rowOff>
    </xdr:from>
    <xdr:ext cx="599010" cy="259045"/>
    <xdr:sp macro="" textlink="">
      <xdr:nvSpPr>
        <xdr:cNvPr id="322" name="テキスト ボックス 321"/>
        <xdr:cNvSpPr txBox="1"/>
      </xdr:nvSpPr>
      <xdr:spPr>
        <a:xfrm>
          <a:off x="8450795" y="4939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120447</xdr:rowOff>
    </xdr:from>
    <xdr:to>
      <xdr:col>41</xdr:col>
      <xdr:colOff>101600</xdr:colOff>
      <xdr:row>39</xdr:row>
      <xdr:rowOff>50597</xdr:rowOff>
    </xdr:to>
    <xdr:sp macro="" textlink="">
      <xdr:nvSpPr>
        <xdr:cNvPr id="323" name="楕円 322"/>
        <xdr:cNvSpPr/>
      </xdr:nvSpPr>
      <xdr:spPr>
        <a:xfrm>
          <a:off x="7810500" y="66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41724</xdr:rowOff>
    </xdr:from>
    <xdr:ext cx="534377" cy="259045"/>
    <xdr:sp macro="" textlink="">
      <xdr:nvSpPr>
        <xdr:cNvPr id="324" name="テキスト ボックス 323"/>
        <xdr:cNvSpPr txBox="1"/>
      </xdr:nvSpPr>
      <xdr:spPr>
        <a:xfrm>
          <a:off x="7594111" y="672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82412</xdr:rowOff>
    </xdr:from>
    <xdr:to>
      <xdr:col>36</xdr:col>
      <xdr:colOff>165100</xdr:colOff>
      <xdr:row>39</xdr:row>
      <xdr:rowOff>12562</xdr:rowOff>
    </xdr:to>
    <xdr:sp macro="" textlink="">
      <xdr:nvSpPr>
        <xdr:cNvPr id="325" name="楕円 324"/>
        <xdr:cNvSpPr/>
      </xdr:nvSpPr>
      <xdr:spPr>
        <a:xfrm>
          <a:off x="6921500" y="65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3689</xdr:rowOff>
    </xdr:from>
    <xdr:ext cx="534377" cy="259045"/>
    <xdr:sp macro="" textlink="">
      <xdr:nvSpPr>
        <xdr:cNvPr id="326" name="テキスト ボックス 325"/>
        <xdr:cNvSpPr txBox="1"/>
      </xdr:nvSpPr>
      <xdr:spPr>
        <a:xfrm>
          <a:off x="6705111" y="669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2" name="直線コネクタ 351"/>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3" name="普通建設事業費最小値テキスト"/>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4" name="直線コネクタ 353"/>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5" name="普通建設事業費最大値テキスト"/>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6" name="直線コネクタ 355"/>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3596</xdr:rowOff>
    </xdr:from>
    <xdr:to>
      <xdr:col>55</xdr:col>
      <xdr:colOff>0</xdr:colOff>
      <xdr:row>53</xdr:row>
      <xdr:rowOff>5490</xdr:rowOff>
    </xdr:to>
    <xdr:cxnSp macro="">
      <xdr:nvCxnSpPr>
        <xdr:cNvPr id="357" name="直線コネクタ 356"/>
        <xdr:cNvCxnSpPr/>
      </xdr:nvCxnSpPr>
      <xdr:spPr>
        <a:xfrm>
          <a:off x="9639300" y="9090446"/>
          <a:ext cx="8382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124303</xdr:rowOff>
    </xdr:from>
    <xdr:ext cx="534377" cy="259045"/>
    <xdr:sp macro="" textlink="">
      <xdr:nvSpPr>
        <xdr:cNvPr id="358" name="普通建設事業費平均値テキスト"/>
        <xdr:cNvSpPr txBox="1"/>
      </xdr:nvSpPr>
      <xdr:spPr>
        <a:xfrm>
          <a:off x="10528300" y="955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9" name="フローチャート: 判断 358"/>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3596</xdr:rowOff>
    </xdr:from>
    <xdr:to>
      <xdr:col>50</xdr:col>
      <xdr:colOff>114300</xdr:colOff>
      <xdr:row>54</xdr:row>
      <xdr:rowOff>55052</xdr:rowOff>
    </xdr:to>
    <xdr:cxnSp macro="">
      <xdr:nvCxnSpPr>
        <xdr:cNvPr id="360" name="直線コネクタ 359"/>
        <xdr:cNvCxnSpPr/>
      </xdr:nvCxnSpPr>
      <xdr:spPr>
        <a:xfrm flipV="1">
          <a:off x="8750300" y="9090446"/>
          <a:ext cx="889000" cy="2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1" name="フローチャート: 判断 360"/>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64878</xdr:rowOff>
    </xdr:from>
    <xdr:ext cx="534377" cy="259045"/>
    <xdr:sp macro="" textlink="">
      <xdr:nvSpPr>
        <xdr:cNvPr id="362" name="テキスト ボックス 361"/>
        <xdr:cNvSpPr txBox="1"/>
      </xdr:nvSpPr>
      <xdr:spPr>
        <a:xfrm>
          <a:off x="9372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34228</xdr:rowOff>
    </xdr:from>
    <xdr:to>
      <xdr:col>45</xdr:col>
      <xdr:colOff>177800</xdr:colOff>
      <xdr:row>54</xdr:row>
      <xdr:rowOff>55052</xdr:rowOff>
    </xdr:to>
    <xdr:cxnSp macro="">
      <xdr:nvCxnSpPr>
        <xdr:cNvPr id="363" name="直線コネクタ 362"/>
        <xdr:cNvCxnSpPr/>
      </xdr:nvCxnSpPr>
      <xdr:spPr>
        <a:xfrm>
          <a:off x="7861300" y="9121078"/>
          <a:ext cx="889000" cy="19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4" name="フローチャート: 判断 363"/>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131966</xdr:rowOff>
    </xdr:from>
    <xdr:ext cx="534377" cy="259045"/>
    <xdr:sp macro="" textlink="">
      <xdr:nvSpPr>
        <xdr:cNvPr id="365" name="テキスト ボックス 364"/>
        <xdr:cNvSpPr txBox="1"/>
      </xdr:nvSpPr>
      <xdr:spPr>
        <a:xfrm>
          <a:off x="8483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34228</xdr:rowOff>
    </xdr:from>
    <xdr:to>
      <xdr:col>41</xdr:col>
      <xdr:colOff>50800</xdr:colOff>
      <xdr:row>55</xdr:row>
      <xdr:rowOff>86055</xdr:rowOff>
    </xdr:to>
    <xdr:cxnSp macro="">
      <xdr:nvCxnSpPr>
        <xdr:cNvPr id="366" name="直線コネクタ 365"/>
        <xdr:cNvCxnSpPr/>
      </xdr:nvCxnSpPr>
      <xdr:spPr>
        <a:xfrm flipV="1">
          <a:off x="6972300" y="9121078"/>
          <a:ext cx="889000" cy="39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7" name="フローチャート: 判断 366"/>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147522</xdr:rowOff>
    </xdr:from>
    <xdr:ext cx="534377" cy="259045"/>
    <xdr:sp macro="" textlink="">
      <xdr:nvSpPr>
        <xdr:cNvPr id="368" name="テキスト ボックス 367"/>
        <xdr:cNvSpPr txBox="1"/>
      </xdr:nvSpPr>
      <xdr:spPr>
        <a:xfrm>
          <a:off x="7594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9" name="フローチャート: 判断 368"/>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59881</xdr:rowOff>
    </xdr:from>
    <xdr:ext cx="534377" cy="259045"/>
    <xdr:sp macro="" textlink="">
      <xdr:nvSpPr>
        <xdr:cNvPr id="370" name="テキスト ボックス 369"/>
        <xdr:cNvSpPr txBox="1"/>
      </xdr:nvSpPr>
      <xdr:spPr>
        <a:xfrm>
          <a:off x="6705111" y="96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126140</xdr:rowOff>
    </xdr:from>
    <xdr:to>
      <xdr:col>55</xdr:col>
      <xdr:colOff>50800</xdr:colOff>
      <xdr:row>53</xdr:row>
      <xdr:rowOff>56290</xdr:rowOff>
    </xdr:to>
    <xdr:sp macro="" textlink="">
      <xdr:nvSpPr>
        <xdr:cNvPr id="376" name="楕円 375"/>
        <xdr:cNvSpPr/>
      </xdr:nvSpPr>
      <xdr:spPr>
        <a:xfrm>
          <a:off x="10426700" y="904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149017</xdr:rowOff>
    </xdr:from>
    <xdr:ext cx="599010" cy="259045"/>
    <xdr:sp macro="" textlink="">
      <xdr:nvSpPr>
        <xdr:cNvPr id="377" name="普通建設事業費該当値テキスト"/>
        <xdr:cNvSpPr txBox="1"/>
      </xdr:nvSpPr>
      <xdr:spPr>
        <a:xfrm>
          <a:off x="10528300" y="889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124246</xdr:rowOff>
    </xdr:from>
    <xdr:to>
      <xdr:col>50</xdr:col>
      <xdr:colOff>165100</xdr:colOff>
      <xdr:row>53</xdr:row>
      <xdr:rowOff>54396</xdr:rowOff>
    </xdr:to>
    <xdr:sp macro="" textlink="">
      <xdr:nvSpPr>
        <xdr:cNvPr id="378" name="楕円 377"/>
        <xdr:cNvSpPr/>
      </xdr:nvSpPr>
      <xdr:spPr>
        <a:xfrm>
          <a:off x="9588500" y="903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70923</xdr:rowOff>
    </xdr:from>
    <xdr:ext cx="599010" cy="259045"/>
    <xdr:sp macro="" textlink="">
      <xdr:nvSpPr>
        <xdr:cNvPr id="379" name="テキスト ボックス 378"/>
        <xdr:cNvSpPr txBox="1"/>
      </xdr:nvSpPr>
      <xdr:spPr>
        <a:xfrm>
          <a:off x="9339795" y="881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4252</xdr:rowOff>
    </xdr:from>
    <xdr:to>
      <xdr:col>46</xdr:col>
      <xdr:colOff>38100</xdr:colOff>
      <xdr:row>54</xdr:row>
      <xdr:rowOff>105852</xdr:rowOff>
    </xdr:to>
    <xdr:sp macro="" textlink="">
      <xdr:nvSpPr>
        <xdr:cNvPr id="380" name="楕円 379"/>
        <xdr:cNvSpPr/>
      </xdr:nvSpPr>
      <xdr:spPr>
        <a:xfrm>
          <a:off x="8699500" y="92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122379</xdr:rowOff>
    </xdr:from>
    <xdr:ext cx="534377" cy="259045"/>
    <xdr:sp macro="" textlink="">
      <xdr:nvSpPr>
        <xdr:cNvPr id="381" name="テキスト ボックス 380"/>
        <xdr:cNvSpPr txBox="1"/>
      </xdr:nvSpPr>
      <xdr:spPr>
        <a:xfrm>
          <a:off x="8483111" y="903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154878</xdr:rowOff>
    </xdr:from>
    <xdr:to>
      <xdr:col>41</xdr:col>
      <xdr:colOff>101600</xdr:colOff>
      <xdr:row>53</xdr:row>
      <xdr:rowOff>85028</xdr:rowOff>
    </xdr:to>
    <xdr:sp macro="" textlink="">
      <xdr:nvSpPr>
        <xdr:cNvPr id="382" name="楕円 381"/>
        <xdr:cNvSpPr/>
      </xdr:nvSpPr>
      <xdr:spPr>
        <a:xfrm>
          <a:off x="7810500" y="90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101555</xdr:rowOff>
    </xdr:from>
    <xdr:ext cx="599010" cy="259045"/>
    <xdr:sp macro="" textlink="">
      <xdr:nvSpPr>
        <xdr:cNvPr id="383" name="テキスト ボックス 382"/>
        <xdr:cNvSpPr txBox="1"/>
      </xdr:nvSpPr>
      <xdr:spPr>
        <a:xfrm>
          <a:off x="7561795" y="884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35255</xdr:rowOff>
    </xdr:from>
    <xdr:to>
      <xdr:col>36</xdr:col>
      <xdr:colOff>165100</xdr:colOff>
      <xdr:row>55</xdr:row>
      <xdr:rowOff>136855</xdr:rowOff>
    </xdr:to>
    <xdr:sp macro="" textlink="">
      <xdr:nvSpPr>
        <xdr:cNvPr id="384" name="楕円 383"/>
        <xdr:cNvSpPr/>
      </xdr:nvSpPr>
      <xdr:spPr>
        <a:xfrm>
          <a:off x="6921500" y="9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153382</xdr:rowOff>
    </xdr:from>
    <xdr:ext cx="534377" cy="259045"/>
    <xdr:sp macro="" textlink="">
      <xdr:nvSpPr>
        <xdr:cNvPr id="385" name="テキスト ボックス 384"/>
        <xdr:cNvSpPr txBox="1"/>
      </xdr:nvSpPr>
      <xdr:spPr>
        <a:xfrm>
          <a:off x="6705111" y="924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7" name="直線コネクタ 406"/>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10" name="普通建設事業費 （ うち新規整備　）最大値テキスト"/>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11" name="直線コネクタ 410"/>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111057</xdr:rowOff>
    </xdr:from>
    <xdr:to>
      <xdr:col>55</xdr:col>
      <xdr:colOff>0</xdr:colOff>
      <xdr:row>73</xdr:row>
      <xdr:rowOff>63325</xdr:rowOff>
    </xdr:to>
    <xdr:cxnSp macro="">
      <xdr:nvCxnSpPr>
        <xdr:cNvPr id="412" name="直線コネクタ 411"/>
        <xdr:cNvCxnSpPr/>
      </xdr:nvCxnSpPr>
      <xdr:spPr>
        <a:xfrm flipV="1">
          <a:off x="9639300" y="12455457"/>
          <a:ext cx="838200" cy="12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153029</xdr:rowOff>
    </xdr:from>
    <xdr:ext cx="534377" cy="259045"/>
    <xdr:sp macro="" textlink="">
      <xdr:nvSpPr>
        <xdr:cNvPr id="413" name="普通建設事業費 （ うち新規整備　）平均値テキスト"/>
        <xdr:cNvSpPr txBox="1"/>
      </xdr:nvSpPr>
      <xdr:spPr>
        <a:xfrm>
          <a:off x="10528300" y="1318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4" name="フローチャート: 判断 413"/>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63325</xdr:rowOff>
    </xdr:from>
    <xdr:to>
      <xdr:col>50</xdr:col>
      <xdr:colOff>114300</xdr:colOff>
      <xdr:row>74</xdr:row>
      <xdr:rowOff>40259</xdr:rowOff>
    </xdr:to>
    <xdr:cxnSp macro="">
      <xdr:nvCxnSpPr>
        <xdr:cNvPr id="415" name="直線コネクタ 414"/>
        <xdr:cNvCxnSpPr/>
      </xdr:nvCxnSpPr>
      <xdr:spPr>
        <a:xfrm flipV="1">
          <a:off x="8750300" y="12579175"/>
          <a:ext cx="889000" cy="14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6" name="フローチャート: 判断 415"/>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56583</xdr:rowOff>
    </xdr:from>
    <xdr:ext cx="534377" cy="259045"/>
    <xdr:sp macro="" textlink="">
      <xdr:nvSpPr>
        <xdr:cNvPr id="417" name="テキスト ボックス 416"/>
        <xdr:cNvSpPr txBox="1"/>
      </xdr:nvSpPr>
      <xdr:spPr>
        <a:xfrm>
          <a:off x="9372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68103</xdr:rowOff>
    </xdr:from>
    <xdr:to>
      <xdr:col>45</xdr:col>
      <xdr:colOff>177800</xdr:colOff>
      <xdr:row>74</xdr:row>
      <xdr:rowOff>40259</xdr:rowOff>
    </xdr:to>
    <xdr:cxnSp macro="">
      <xdr:nvCxnSpPr>
        <xdr:cNvPr id="418" name="直線コネクタ 417"/>
        <xdr:cNvCxnSpPr/>
      </xdr:nvCxnSpPr>
      <xdr:spPr>
        <a:xfrm>
          <a:off x="7861300" y="12241053"/>
          <a:ext cx="889000" cy="48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9" name="フローチャート: 判断 418"/>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100589</xdr:rowOff>
    </xdr:from>
    <xdr:ext cx="534377" cy="259045"/>
    <xdr:sp macro="" textlink="">
      <xdr:nvSpPr>
        <xdr:cNvPr id="420" name="テキスト ボックス 419"/>
        <xdr:cNvSpPr txBox="1"/>
      </xdr:nvSpPr>
      <xdr:spPr>
        <a:xfrm>
          <a:off x="8483111" y="1313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68103</xdr:rowOff>
    </xdr:from>
    <xdr:to>
      <xdr:col>41</xdr:col>
      <xdr:colOff>50800</xdr:colOff>
      <xdr:row>76</xdr:row>
      <xdr:rowOff>109021</xdr:rowOff>
    </xdr:to>
    <xdr:cxnSp macro="">
      <xdr:nvCxnSpPr>
        <xdr:cNvPr id="421" name="直線コネクタ 420"/>
        <xdr:cNvCxnSpPr/>
      </xdr:nvCxnSpPr>
      <xdr:spPr>
        <a:xfrm flipV="1">
          <a:off x="6972300" y="12241053"/>
          <a:ext cx="889000" cy="89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22" name="フローチャート: 判断 421"/>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126740</xdr:rowOff>
    </xdr:from>
    <xdr:ext cx="534377" cy="259045"/>
    <xdr:sp macro="" textlink="">
      <xdr:nvSpPr>
        <xdr:cNvPr id="423" name="テキスト ボックス 422"/>
        <xdr:cNvSpPr txBox="1"/>
      </xdr:nvSpPr>
      <xdr:spPr>
        <a:xfrm>
          <a:off x="7594111" y="1315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4" name="フローチャート: 判断 423"/>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29449</xdr:rowOff>
    </xdr:from>
    <xdr:ext cx="534377" cy="259045"/>
    <xdr:sp macro="" textlink="">
      <xdr:nvSpPr>
        <xdr:cNvPr id="425" name="テキスト ボックス 424"/>
        <xdr:cNvSpPr txBox="1"/>
      </xdr:nvSpPr>
      <xdr:spPr>
        <a:xfrm>
          <a:off x="6705111" y="132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60257</xdr:rowOff>
    </xdr:from>
    <xdr:to>
      <xdr:col>55</xdr:col>
      <xdr:colOff>50800</xdr:colOff>
      <xdr:row>72</xdr:row>
      <xdr:rowOff>161857</xdr:rowOff>
    </xdr:to>
    <xdr:sp macro="" textlink="">
      <xdr:nvSpPr>
        <xdr:cNvPr id="431" name="楕円 430"/>
        <xdr:cNvSpPr/>
      </xdr:nvSpPr>
      <xdr:spPr>
        <a:xfrm>
          <a:off x="10426700" y="1240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83134</xdr:rowOff>
    </xdr:from>
    <xdr:ext cx="534377" cy="259045"/>
    <xdr:sp macro="" textlink="">
      <xdr:nvSpPr>
        <xdr:cNvPr id="432" name="普通建設事業費 （ うち新規整備　）該当値テキスト"/>
        <xdr:cNvSpPr txBox="1"/>
      </xdr:nvSpPr>
      <xdr:spPr>
        <a:xfrm>
          <a:off x="10528300" y="1225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12525</xdr:rowOff>
    </xdr:from>
    <xdr:to>
      <xdr:col>50</xdr:col>
      <xdr:colOff>165100</xdr:colOff>
      <xdr:row>73</xdr:row>
      <xdr:rowOff>114125</xdr:rowOff>
    </xdr:to>
    <xdr:sp macro="" textlink="">
      <xdr:nvSpPr>
        <xdr:cNvPr id="433" name="楕円 432"/>
        <xdr:cNvSpPr/>
      </xdr:nvSpPr>
      <xdr:spPr>
        <a:xfrm>
          <a:off x="9588500" y="1252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130652</xdr:rowOff>
    </xdr:from>
    <xdr:ext cx="534377" cy="259045"/>
    <xdr:sp macro="" textlink="">
      <xdr:nvSpPr>
        <xdr:cNvPr id="434" name="テキスト ボックス 433"/>
        <xdr:cNvSpPr txBox="1"/>
      </xdr:nvSpPr>
      <xdr:spPr>
        <a:xfrm>
          <a:off x="9372111" y="1230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160909</xdr:rowOff>
    </xdr:from>
    <xdr:to>
      <xdr:col>46</xdr:col>
      <xdr:colOff>38100</xdr:colOff>
      <xdr:row>74</xdr:row>
      <xdr:rowOff>91059</xdr:rowOff>
    </xdr:to>
    <xdr:sp macro="" textlink="">
      <xdr:nvSpPr>
        <xdr:cNvPr id="435" name="楕円 434"/>
        <xdr:cNvSpPr/>
      </xdr:nvSpPr>
      <xdr:spPr>
        <a:xfrm>
          <a:off x="8699500" y="126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107586</xdr:rowOff>
    </xdr:from>
    <xdr:ext cx="534377" cy="259045"/>
    <xdr:sp macro="" textlink="">
      <xdr:nvSpPr>
        <xdr:cNvPr id="436" name="テキスト ボックス 435"/>
        <xdr:cNvSpPr txBox="1"/>
      </xdr:nvSpPr>
      <xdr:spPr>
        <a:xfrm>
          <a:off x="8483111" y="1245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17303</xdr:rowOff>
    </xdr:from>
    <xdr:to>
      <xdr:col>41</xdr:col>
      <xdr:colOff>101600</xdr:colOff>
      <xdr:row>71</xdr:row>
      <xdr:rowOff>118903</xdr:rowOff>
    </xdr:to>
    <xdr:sp macro="" textlink="">
      <xdr:nvSpPr>
        <xdr:cNvPr id="437" name="楕円 436"/>
        <xdr:cNvSpPr/>
      </xdr:nvSpPr>
      <xdr:spPr>
        <a:xfrm>
          <a:off x="7810500" y="121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135430</xdr:rowOff>
    </xdr:from>
    <xdr:ext cx="534377" cy="259045"/>
    <xdr:sp macro="" textlink="">
      <xdr:nvSpPr>
        <xdr:cNvPr id="438" name="テキスト ボックス 437"/>
        <xdr:cNvSpPr txBox="1"/>
      </xdr:nvSpPr>
      <xdr:spPr>
        <a:xfrm>
          <a:off x="7594111" y="1196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58221</xdr:rowOff>
    </xdr:from>
    <xdr:to>
      <xdr:col>36</xdr:col>
      <xdr:colOff>165100</xdr:colOff>
      <xdr:row>76</xdr:row>
      <xdr:rowOff>159821</xdr:rowOff>
    </xdr:to>
    <xdr:sp macro="" textlink="">
      <xdr:nvSpPr>
        <xdr:cNvPr id="439" name="楕円 438"/>
        <xdr:cNvSpPr/>
      </xdr:nvSpPr>
      <xdr:spPr>
        <a:xfrm>
          <a:off x="6921500" y="1308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4899</xdr:rowOff>
    </xdr:from>
    <xdr:ext cx="534377" cy="259045"/>
    <xdr:sp macro="" textlink="">
      <xdr:nvSpPr>
        <xdr:cNvPr id="440" name="テキスト ボックス 439"/>
        <xdr:cNvSpPr txBox="1"/>
      </xdr:nvSpPr>
      <xdr:spPr>
        <a:xfrm>
          <a:off x="6705111" y="1286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6" name="直線コネクタ 465"/>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7" name="普通建設事業費 （ うち更新整備　）最小値テキスト"/>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8" name="直線コネクタ 467"/>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9" name="普通建設事業費 （ うち更新整備　）最大値テキスト"/>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70" name="直線コネクタ 469"/>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114112</xdr:rowOff>
    </xdr:from>
    <xdr:to>
      <xdr:col>55</xdr:col>
      <xdr:colOff>0</xdr:colOff>
      <xdr:row>96</xdr:row>
      <xdr:rowOff>51265</xdr:rowOff>
    </xdr:to>
    <xdr:cxnSp macro="">
      <xdr:nvCxnSpPr>
        <xdr:cNvPr id="471" name="直線コネクタ 470"/>
        <xdr:cNvCxnSpPr/>
      </xdr:nvCxnSpPr>
      <xdr:spPr>
        <a:xfrm flipV="1">
          <a:off x="9639300" y="16401862"/>
          <a:ext cx="838200" cy="10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162980</xdr:rowOff>
    </xdr:from>
    <xdr:ext cx="534377" cy="259045"/>
    <xdr:sp macro="" textlink="">
      <xdr:nvSpPr>
        <xdr:cNvPr id="472" name="普通建設事業費 （ うち更新整備　）平均値テキスト"/>
        <xdr:cNvSpPr txBox="1"/>
      </xdr:nvSpPr>
      <xdr:spPr>
        <a:xfrm>
          <a:off x="10528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3" name="フローチャート: 判断 472"/>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46301</xdr:rowOff>
    </xdr:from>
    <xdr:to>
      <xdr:col>50</xdr:col>
      <xdr:colOff>114300</xdr:colOff>
      <xdr:row>96</xdr:row>
      <xdr:rowOff>51265</xdr:rowOff>
    </xdr:to>
    <xdr:cxnSp macro="">
      <xdr:nvCxnSpPr>
        <xdr:cNvPr id="474" name="直線コネクタ 473"/>
        <xdr:cNvCxnSpPr/>
      </xdr:nvCxnSpPr>
      <xdr:spPr>
        <a:xfrm>
          <a:off x="8750300" y="16505501"/>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5" name="フローチャート: 判断 474"/>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127564</xdr:rowOff>
    </xdr:from>
    <xdr:ext cx="534377" cy="259045"/>
    <xdr:sp macro="" textlink="">
      <xdr:nvSpPr>
        <xdr:cNvPr id="476" name="テキスト ボックス 475"/>
        <xdr:cNvSpPr txBox="1"/>
      </xdr:nvSpPr>
      <xdr:spPr>
        <a:xfrm>
          <a:off x="9372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166675</xdr:rowOff>
    </xdr:from>
    <xdr:to>
      <xdr:col>45</xdr:col>
      <xdr:colOff>177800</xdr:colOff>
      <xdr:row>96</xdr:row>
      <xdr:rowOff>46301</xdr:rowOff>
    </xdr:to>
    <xdr:cxnSp macro="">
      <xdr:nvCxnSpPr>
        <xdr:cNvPr id="477" name="直線コネクタ 476"/>
        <xdr:cNvCxnSpPr/>
      </xdr:nvCxnSpPr>
      <xdr:spPr>
        <a:xfrm>
          <a:off x="7861300" y="16454425"/>
          <a:ext cx="889000" cy="5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8" name="フローチャート: 判断 477"/>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79" name="テキスト ボックス 478"/>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140695</xdr:rowOff>
    </xdr:from>
    <xdr:to>
      <xdr:col>41</xdr:col>
      <xdr:colOff>50800</xdr:colOff>
      <xdr:row>95</xdr:row>
      <xdr:rowOff>166675</xdr:rowOff>
    </xdr:to>
    <xdr:cxnSp macro="">
      <xdr:nvCxnSpPr>
        <xdr:cNvPr id="480" name="直線コネクタ 479"/>
        <xdr:cNvCxnSpPr/>
      </xdr:nvCxnSpPr>
      <xdr:spPr>
        <a:xfrm>
          <a:off x="6972300" y="16428445"/>
          <a:ext cx="889000" cy="2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81" name="フローチャート: 判断 480"/>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86268</xdr:rowOff>
    </xdr:from>
    <xdr:ext cx="534377" cy="259045"/>
    <xdr:sp macro="" textlink="">
      <xdr:nvSpPr>
        <xdr:cNvPr id="482" name="テキスト ボックス 481"/>
        <xdr:cNvSpPr txBox="1"/>
      </xdr:nvSpPr>
      <xdr:spPr>
        <a:xfrm>
          <a:off x="7594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3" name="フローチャート: 判断 482"/>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161103</xdr:rowOff>
    </xdr:from>
    <xdr:ext cx="534377" cy="259045"/>
    <xdr:sp macro="" textlink="">
      <xdr:nvSpPr>
        <xdr:cNvPr id="484" name="テキスト ボックス 483"/>
        <xdr:cNvSpPr txBox="1"/>
      </xdr:nvSpPr>
      <xdr:spPr>
        <a:xfrm>
          <a:off x="6705111" y="166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63312</xdr:rowOff>
    </xdr:from>
    <xdr:to>
      <xdr:col>55</xdr:col>
      <xdr:colOff>50800</xdr:colOff>
      <xdr:row>95</xdr:row>
      <xdr:rowOff>164912</xdr:rowOff>
    </xdr:to>
    <xdr:sp macro="" textlink="">
      <xdr:nvSpPr>
        <xdr:cNvPr id="490" name="楕円 489"/>
        <xdr:cNvSpPr/>
      </xdr:nvSpPr>
      <xdr:spPr>
        <a:xfrm>
          <a:off x="10426700" y="163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86189</xdr:rowOff>
    </xdr:from>
    <xdr:ext cx="534377" cy="259045"/>
    <xdr:sp macro="" textlink="">
      <xdr:nvSpPr>
        <xdr:cNvPr id="491" name="普通建設事業費 （ うち更新整備　）該当値テキスト"/>
        <xdr:cNvSpPr txBox="1"/>
      </xdr:nvSpPr>
      <xdr:spPr>
        <a:xfrm>
          <a:off x="10528300" y="1620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465</xdr:rowOff>
    </xdr:from>
    <xdr:to>
      <xdr:col>50</xdr:col>
      <xdr:colOff>165100</xdr:colOff>
      <xdr:row>96</xdr:row>
      <xdr:rowOff>102065</xdr:rowOff>
    </xdr:to>
    <xdr:sp macro="" textlink="">
      <xdr:nvSpPr>
        <xdr:cNvPr id="492" name="楕円 491"/>
        <xdr:cNvSpPr/>
      </xdr:nvSpPr>
      <xdr:spPr>
        <a:xfrm>
          <a:off x="9588500" y="1645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118592</xdr:rowOff>
    </xdr:from>
    <xdr:ext cx="534377" cy="259045"/>
    <xdr:sp macro="" textlink="">
      <xdr:nvSpPr>
        <xdr:cNvPr id="493" name="テキスト ボックス 492"/>
        <xdr:cNvSpPr txBox="1"/>
      </xdr:nvSpPr>
      <xdr:spPr>
        <a:xfrm>
          <a:off x="9372111" y="1623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166951</xdr:rowOff>
    </xdr:from>
    <xdr:to>
      <xdr:col>46</xdr:col>
      <xdr:colOff>38100</xdr:colOff>
      <xdr:row>96</xdr:row>
      <xdr:rowOff>97101</xdr:rowOff>
    </xdr:to>
    <xdr:sp macro="" textlink="">
      <xdr:nvSpPr>
        <xdr:cNvPr id="494" name="楕円 493"/>
        <xdr:cNvSpPr/>
      </xdr:nvSpPr>
      <xdr:spPr>
        <a:xfrm>
          <a:off x="8699500" y="1645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88228</xdr:rowOff>
    </xdr:from>
    <xdr:ext cx="534377" cy="259045"/>
    <xdr:sp macro="" textlink="">
      <xdr:nvSpPr>
        <xdr:cNvPr id="495" name="テキスト ボックス 494"/>
        <xdr:cNvSpPr txBox="1"/>
      </xdr:nvSpPr>
      <xdr:spPr>
        <a:xfrm>
          <a:off x="8483111" y="1654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115875</xdr:rowOff>
    </xdr:from>
    <xdr:to>
      <xdr:col>41</xdr:col>
      <xdr:colOff>101600</xdr:colOff>
      <xdr:row>96</xdr:row>
      <xdr:rowOff>46025</xdr:rowOff>
    </xdr:to>
    <xdr:sp macro="" textlink="">
      <xdr:nvSpPr>
        <xdr:cNvPr id="496" name="楕円 495"/>
        <xdr:cNvSpPr/>
      </xdr:nvSpPr>
      <xdr:spPr>
        <a:xfrm>
          <a:off x="7810500" y="164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62552</xdr:rowOff>
    </xdr:from>
    <xdr:ext cx="534377" cy="259045"/>
    <xdr:sp macro="" textlink="">
      <xdr:nvSpPr>
        <xdr:cNvPr id="497" name="テキスト ボックス 496"/>
        <xdr:cNvSpPr txBox="1"/>
      </xdr:nvSpPr>
      <xdr:spPr>
        <a:xfrm>
          <a:off x="7594111" y="1617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89895</xdr:rowOff>
    </xdr:from>
    <xdr:to>
      <xdr:col>36</xdr:col>
      <xdr:colOff>165100</xdr:colOff>
      <xdr:row>96</xdr:row>
      <xdr:rowOff>20045</xdr:rowOff>
    </xdr:to>
    <xdr:sp macro="" textlink="">
      <xdr:nvSpPr>
        <xdr:cNvPr id="498" name="楕円 497"/>
        <xdr:cNvSpPr/>
      </xdr:nvSpPr>
      <xdr:spPr>
        <a:xfrm>
          <a:off x="6921500" y="163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36572</xdr:rowOff>
    </xdr:from>
    <xdr:ext cx="534377" cy="259045"/>
    <xdr:sp macro="" textlink="">
      <xdr:nvSpPr>
        <xdr:cNvPr id="499" name="テキスト ボックス 498"/>
        <xdr:cNvSpPr txBox="1"/>
      </xdr:nvSpPr>
      <xdr:spPr>
        <a:xfrm>
          <a:off x="6705111" y="1615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1" name="直線コネクタ 520"/>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4" name="災害復旧事業費最大値テキスト"/>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5" name="直線コネクタ 524"/>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95580</xdr:rowOff>
    </xdr:from>
    <xdr:to>
      <xdr:col>85</xdr:col>
      <xdr:colOff>127000</xdr:colOff>
      <xdr:row>37</xdr:row>
      <xdr:rowOff>123195</xdr:rowOff>
    </xdr:to>
    <xdr:cxnSp macro="">
      <xdr:nvCxnSpPr>
        <xdr:cNvPr id="526" name="直線コネクタ 525"/>
        <xdr:cNvCxnSpPr/>
      </xdr:nvCxnSpPr>
      <xdr:spPr>
        <a:xfrm flipV="1">
          <a:off x="15481300" y="6439230"/>
          <a:ext cx="838200" cy="2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10314</xdr:rowOff>
    </xdr:from>
    <xdr:ext cx="469744" cy="259045"/>
    <xdr:sp macro="" textlink="">
      <xdr:nvSpPr>
        <xdr:cNvPr id="527" name="災害復旧事業費平均値テキスト"/>
        <xdr:cNvSpPr txBox="1"/>
      </xdr:nvSpPr>
      <xdr:spPr>
        <a:xfrm>
          <a:off x="16370300" y="6525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8" name="フローチャート: 判断 527"/>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123195</xdr:rowOff>
    </xdr:from>
    <xdr:to>
      <xdr:col>81</xdr:col>
      <xdr:colOff>50800</xdr:colOff>
      <xdr:row>38</xdr:row>
      <xdr:rowOff>52877</xdr:rowOff>
    </xdr:to>
    <xdr:cxnSp macro="">
      <xdr:nvCxnSpPr>
        <xdr:cNvPr id="529" name="直線コネクタ 528"/>
        <xdr:cNvCxnSpPr/>
      </xdr:nvCxnSpPr>
      <xdr:spPr>
        <a:xfrm flipV="1">
          <a:off x="14592300" y="6466845"/>
          <a:ext cx="889000" cy="10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0" name="フローチャート: 判断 529"/>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126854</xdr:rowOff>
    </xdr:from>
    <xdr:ext cx="469744" cy="259045"/>
    <xdr:sp macro="" textlink="">
      <xdr:nvSpPr>
        <xdr:cNvPr id="531" name="テキスト ボックス 530"/>
        <xdr:cNvSpPr txBox="1"/>
      </xdr:nvSpPr>
      <xdr:spPr>
        <a:xfrm>
          <a:off x="15246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52877</xdr:rowOff>
    </xdr:from>
    <xdr:to>
      <xdr:col>76</xdr:col>
      <xdr:colOff>114300</xdr:colOff>
      <xdr:row>38</xdr:row>
      <xdr:rowOff>102987</xdr:rowOff>
    </xdr:to>
    <xdr:cxnSp macro="">
      <xdr:nvCxnSpPr>
        <xdr:cNvPr id="532" name="直線コネクタ 531"/>
        <xdr:cNvCxnSpPr/>
      </xdr:nvCxnSpPr>
      <xdr:spPr>
        <a:xfrm flipV="1">
          <a:off x="13703300" y="6567977"/>
          <a:ext cx="889000" cy="5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3" name="フローチャート: 判断 532"/>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4" name="テキスト ボックス 533"/>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80630</xdr:rowOff>
    </xdr:from>
    <xdr:to>
      <xdr:col>71</xdr:col>
      <xdr:colOff>177800</xdr:colOff>
      <xdr:row>38</xdr:row>
      <xdr:rowOff>102987</xdr:rowOff>
    </xdr:to>
    <xdr:cxnSp macro="">
      <xdr:nvCxnSpPr>
        <xdr:cNvPr id="535" name="直線コネクタ 534"/>
        <xdr:cNvCxnSpPr/>
      </xdr:nvCxnSpPr>
      <xdr:spPr>
        <a:xfrm>
          <a:off x="12814300" y="6595730"/>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6" name="フローチャート: 判断 535"/>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7" name="テキスト ボックス 536"/>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8" name="フローチャート: 判断 537"/>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131884</xdr:rowOff>
    </xdr:from>
    <xdr:ext cx="469744" cy="259045"/>
    <xdr:sp macro="" textlink="">
      <xdr:nvSpPr>
        <xdr:cNvPr id="539" name="テキスト ボックス 538"/>
        <xdr:cNvSpPr txBox="1"/>
      </xdr:nvSpPr>
      <xdr:spPr>
        <a:xfrm>
          <a:off x="12579428" y="664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44780</xdr:rowOff>
    </xdr:from>
    <xdr:to>
      <xdr:col>85</xdr:col>
      <xdr:colOff>177800</xdr:colOff>
      <xdr:row>37</xdr:row>
      <xdr:rowOff>146380</xdr:rowOff>
    </xdr:to>
    <xdr:sp macro="" textlink="">
      <xdr:nvSpPr>
        <xdr:cNvPr id="545" name="楕円 544"/>
        <xdr:cNvSpPr/>
      </xdr:nvSpPr>
      <xdr:spPr>
        <a:xfrm>
          <a:off x="16268700" y="63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67657</xdr:rowOff>
    </xdr:from>
    <xdr:ext cx="469744" cy="259045"/>
    <xdr:sp macro="" textlink="">
      <xdr:nvSpPr>
        <xdr:cNvPr id="546" name="災害復旧事業費該当値テキスト"/>
        <xdr:cNvSpPr txBox="1"/>
      </xdr:nvSpPr>
      <xdr:spPr>
        <a:xfrm>
          <a:off x="16370300" y="623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72395</xdr:rowOff>
    </xdr:from>
    <xdr:to>
      <xdr:col>81</xdr:col>
      <xdr:colOff>101600</xdr:colOff>
      <xdr:row>38</xdr:row>
      <xdr:rowOff>2546</xdr:rowOff>
    </xdr:to>
    <xdr:sp macro="" textlink="">
      <xdr:nvSpPr>
        <xdr:cNvPr id="547" name="楕円 546"/>
        <xdr:cNvSpPr/>
      </xdr:nvSpPr>
      <xdr:spPr>
        <a:xfrm>
          <a:off x="15430500" y="64160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19072</xdr:rowOff>
    </xdr:from>
    <xdr:ext cx="469744" cy="259045"/>
    <xdr:sp macro="" textlink="">
      <xdr:nvSpPr>
        <xdr:cNvPr id="548" name="テキスト ボックス 547"/>
        <xdr:cNvSpPr txBox="1"/>
      </xdr:nvSpPr>
      <xdr:spPr>
        <a:xfrm>
          <a:off x="15246428" y="619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2077</xdr:rowOff>
    </xdr:from>
    <xdr:to>
      <xdr:col>76</xdr:col>
      <xdr:colOff>165100</xdr:colOff>
      <xdr:row>38</xdr:row>
      <xdr:rowOff>103677</xdr:rowOff>
    </xdr:to>
    <xdr:sp macro="" textlink="">
      <xdr:nvSpPr>
        <xdr:cNvPr id="549" name="楕円 548"/>
        <xdr:cNvSpPr/>
      </xdr:nvSpPr>
      <xdr:spPr>
        <a:xfrm>
          <a:off x="14541500" y="651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94804</xdr:rowOff>
    </xdr:from>
    <xdr:ext cx="469744" cy="259045"/>
    <xdr:sp macro="" textlink="">
      <xdr:nvSpPr>
        <xdr:cNvPr id="550" name="テキスト ボックス 549"/>
        <xdr:cNvSpPr txBox="1"/>
      </xdr:nvSpPr>
      <xdr:spPr>
        <a:xfrm>
          <a:off x="14357428" y="660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52187</xdr:rowOff>
    </xdr:from>
    <xdr:to>
      <xdr:col>72</xdr:col>
      <xdr:colOff>38100</xdr:colOff>
      <xdr:row>38</xdr:row>
      <xdr:rowOff>153787</xdr:rowOff>
    </xdr:to>
    <xdr:sp macro="" textlink="">
      <xdr:nvSpPr>
        <xdr:cNvPr id="551" name="楕円 550"/>
        <xdr:cNvSpPr/>
      </xdr:nvSpPr>
      <xdr:spPr>
        <a:xfrm>
          <a:off x="13652500" y="656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144914</xdr:rowOff>
    </xdr:from>
    <xdr:ext cx="469744" cy="259045"/>
    <xdr:sp macro="" textlink="">
      <xdr:nvSpPr>
        <xdr:cNvPr id="552" name="テキスト ボックス 551"/>
        <xdr:cNvSpPr txBox="1"/>
      </xdr:nvSpPr>
      <xdr:spPr>
        <a:xfrm>
          <a:off x="13468428" y="666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29830</xdr:rowOff>
    </xdr:from>
    <xdr:to>
      <xdr:col>67</xdr:col>
      <xdr:colOff>101600</xdr:colOff>
      <xdr:row>38</xdr:row>
      <xdr:rowOff>131430</xdr:rowOff>
    </xdr:to>
    <xdr:sp macro="" textlink="">
      <xdr:nvSpPr>
        <xdr:cNvPr id="553" name="楕円 552"/>
        <xdr:cNvSpPr/>
      </xdr:nvSpPr>
      <xdr:spPr>
        <a:xfrm>
          <a:off x="12763500" y="65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147957</xdr:rowOff>
    </xdr:from>
    <xdr:ext cx="469744" cy="259045"/>
    <xdr:sp macro="" textlink="">
      <xdr:nvSpPr>
        <xdr:cNvPr id="554" name="テキスト ボックス 553"/>
        <xdr:cNvSpPr txBox="1"/>
      </xdr:nvSpPr>
      <xdr:spPr>
        <a:xfrm>
          <a:off x="12579428" y="632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9" name="直線コネクタ 628"/>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0" name="公債費最小値テキスト"/>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1" name="直線コネクタ 630"/>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2" name="公債費最大値テキスト"/>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3" name="直線コネクタ 632"/>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111044</xdr:rowOff>
    </xdr:from>
    <xdr:to>
      <xdr:col>85</xdr:col>
      <xdr:colOff>127000</xdr:colOff>
      <xdr:row>74</xdr:row>
      <xdr:rowOff>137937</xdr:rowOff>
    </xdr:to>
    <xdr:cxnSp macro="">
      <xdr:nvCxnSpPr>
        <xdr:cNvPr id="634" name="直線コネクタ 633"/>
        <xdr:cNvCxnSpPr/>
      </xdr:nvCxnSpPr>
      <xdr:spPr>
        <a:xfrm flipV="1">
          <a:off x="15481300" y="12798344"/>
          <a:ext cx="838200" cy="2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6830</xdr:rowOff>
    </xdr:from>
    <xdr:ext cx="534377" cy="259045"/>
    <xdr:sp macro="" textlink="">
      <xdr:nvSpPr>
        <xdr:cNvPr id="635" name="公債費平均値テキスト"/>
        <xdr:cNvSpPr txBox="1"/>
      </xdr:nvSpPr>
      <xdr:spPr>
        <a:xfrm>
          <a:off x="16370300" y="1286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6" name="フローチャート: 判断 635"/>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137937</xdr:rowOff>
    </xdr:from>
    <xdr:to>
      <xdr:col>81</xdr:col>
      <xdr:colOff>50800</xdr:colOff>
      <xdr:row>74</xdr:row>
      <xdr:rowOff>162527</xdr:rowOff>
    </xdr:to>
    <xdr:cxnSp macro="">
      <xdr:nvCxnSpPr>
        <xdr:cNvPr id="637" name="直線コネクタ 636"/>
        <xdr:cNvCxnSpPr/>
      </xdr:nvCxnSpPr>
      <xdr:spPr>
        <a:xfrm flipV="1">
          <a:off x="14592300" y="12825237"/>
          <a:ext cx="889000" cy="2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8" name="フローチャート: 判断 637"/>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116606</xdr:rowOff>
    </xdr:from>
    <xdr:ext cx="534377" cy="259045"/>
    <xdr:sp macro="" textlink="">
      <xdr:nvSpPr>
        <xdr:cNvPr id="639" name="テキスト ボックス 638"/>
        <xdr:cNvSpPr txBox="1"/>
      </xdr:nvSpPr>
      <xdr:spPr>
        <a:xfrm>
          <a:off x="15214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162527</xdr:rowOff>
    </xdr:from>
    <xdr:to>
      <xdr:col>76</xdr:col>
      <xdr:colOff>114300</xdr:colOff>
      <xdr:row>75</xdr:row>
      <xdr:rowOff>20485</xdr:rowOff>
    </xdr:to>
    <xdr:cxnSp macro="">
      <xdr:nvCxnSpPr>
        <xdr:cNvPr id="640" name="直線コネクタ 639"/>
        <xdr:cNvCxnSpPr/>
      </xdr:nvCxnSpPr>
      <xdr:spPr>
        <a:xfrm flipV="1">
          <a:off x="13703300" y="12849827"/>
          <a:ext cx="889000" cy="2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41" name="フローチャート: 判断 640"/>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6830</xdr:rowOff>
    </xdr:from>
    <xdr:ext cx="534377" cy="259045"/>
    <xdr:sp macro="" textlink="">
      <xdr:nvSpPr>
        <xdr:cNvPr id="642" name="テキスト ボックス 641"/>
        <xdr:cNvSpPr txBox="1"/>
      </xdr:nvSpPr>
      <xdr:spPr>
        <a:xfrm>
          <a:off x="14325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135487</xdr:rowOff>
    </xdr:from>
    <xdr:to>
      <xdr:col>71</xdr:col>
      <xdr:colOff>177800</xdr:colOff>
      <xdr:row>75</xdr:row>
      <xdr:rowOff>20485</xdr:rowOff>
    </xdr:to>
    <xdr:cxnSp macro="">
      <xdr:nvCxnSpPr>
        <xdr:cNvPr id="643" name="直線コネクタ 642"/>
        <xdr:cNvCxnSpPr/>
      </xdr:nvCxnSpPr>
      <xdr:spPr>
        <a:xfrm>
          <a:off x="12814300" y="12822787"/>
          <a:ext cx="889000" cy="5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4" name="フローチャート: 判断 643"/>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167634</xdr:rowOff>
    </xdr:from>
    <xdr:ext cx="534377" cy="259045"/>
    <xdr:sp macro="" textlink="">
      <xdr:nvSpPr>
        <xdr:cNvPr id="645" name="テキスト ボックス 644"/>
        <xdr:cNvSpPr txBox="1"/>
      </xdr:nvSpPr>
      <xdr:spPr>
        <a:xfrm>
          <a:off x="13436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6" name="フローチャート: 判断 645"/>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157999</xdr:rowOff>
    </xdr:from>
    <xdr:ext cx="534377" cy="259045"/>
    <xdr:sp macro="" textlink="">
      <xdr:nvSpPr>
        <xdr:cNvPr id="647" name="テキスト ボックス 646"/>
        <xdr:cNvSpPr txBox="1"/>
      </xdr:nvSpPr>
      <xdr:spPr>
        <a:xfrm>
          <a:off x="12547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60244</xdr:rowOff>
    </xdr:from>
    <xdr:to>
      <xdr:col>85</xdr:col>
      <xdr:colOff>177800</xdr:colOff>
      <xdr:row>74</xdr:row>
      <xdr:rowOff>161844</xdr:rowOff>
    </xdr:to>
    <xdr:sp macro="" textlink="">
      <xdr:nvSpPr>
        <xdr:cNvPr id="653" name="楕円 652"/>
        <xdr:cNvSpPr/>
      </xdr:nvSpPr>
      <xdr:spPr>
        <a:xfrm>
          <a:off x="16268700" y="1274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83121</xdr:rowOff>
    </xdr:from>
    <xdr:ext cx="534377" cy="259045"/>
    <xdr:sp macro="" textlink="">
      <xdr:nvSpPr>
        <xdr:cNvPr id="654" name="公債費該当値テキスト"/>
        <xdr:cNvSpPr txBox="1"/>
      </xdr:nvSpPr>
      <xdr:spPr>
        <a:xfrm>
          <a:off x="16370300" y="12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87137</xdr:rowOff>
    </xdr:from>
    <xdr:to>
      <xdr:col>81</xdr:col>
      <xdr:colOff>101600</xdr:colOff>
      <xdr:row>75</xdr:row>
      <xdr:rowOff>17287</xdr:rowOff>
    </xdr:to>
    <xdr:sp macro="" textlink="">
      <xdr:nvSpPr>
        <xdr:cNvPr id="655" name="楕円 654"/>
        <xdr:cNvSpPr/>
      </xdr:nvSpPr>
      <xdr:spPr>
        <a:xfrm>
          <a:off x="15430500" y="1277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33814</xdr:rowOff>
    </xdr:from>
    <xdr:ext cx="534377" cy="259045"/>
    <xdr:sp macro="" textlink="">
      <xdr:nvSpPr>
        <xdr:cNvPr id="656" name="テキスト ボックス 655"/>
        <xdr:cNvSpPr txBox="1"/>
      </xdr:nvSpPr>
      <xdr:spPr>
        <a:xfrm>
          <a:off x="15214111" y="1254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111727</xdr:rowOff>
    </xdr:from>
    <xdr:to>
      <xdr:col>76</xdr:col>
      <xdr:colOff>165100</xdr:colOff>
      <xdr:row>75</xdr:row>
      <xdr:rowOff>41877</xdr:rowOff>
    </xdr:to>
    <xdr:sp macro="" textlink="">
      <xdr:nvSpPr>
        <xdr:cNvPr id="657" name="楕円 656"/>
        <xdr:cNvSpPr/>
      </xdr:nvSpPr>
      <xdr:spPr>
        <a:xfrm>
          <a:off x="14541500" y="127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58404</xdr:rowOff>
    </xdr:from>
    <xdr:ext cx="534377" cy="259045"/>
    <xdr:sp macro="" textlink="">
      <xdr:nvSpPr>
        <xdr:cNvPr id="658" name="テキスト ボックス 657"/>
        <xdr:cNvSpPr txBox="1"/>
      </xdr:nvSpPr>
      <xdr:spPr>
        <a:xfrm>
          <a:off x="14325111" y="1257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141135</xdr:rowOff>
    </xdr:from>
    <xdr:to>
      <xdr:col>72</xdr:col>
      <xdr:colOff>38100</xdr:colOff>
      <xdr:row>75</xdr:row>
      <xdr:rowOff>71285</xdr:rowOff>
    </xdr:to>
    <xdr:sp macro="" textlink="">
      <xdr:nvSpPr>
        <xdr:cNvPr id="659" name="楕円 658"/>
        <xdr:cNvSpPr/>
      </xdr:nvSpPr>
      <xdr:spPr>
        <a:xfrm>
          <a:off x="13652500" y="128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87812</xdr:rowOff>
    </xdr:from>
    <xdr:ext cx="534377" cy="259045"/>
    <xdr:sp macro="" textlink="">
      <xdr:nvSpPr>
        <xdr:cNvPr id="660" name="テキスト ボックス 659"/>
        <xdr:cNvSpPr txBox="1"/>
      </xdr:nvSpPr>
      <xdr:spPr>
        <a:xfrm>
          <a:off x="13436111" y="1260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84687</xdr:rowOff>
    </xdr:from>
    <xdr:to>
      <xdr:col>67</xdr:col>
      <xdr:colOff>101600</xdr:colOff>
      <xdr:row>75</xdr:row>
      <xdr:rowOff>14837</xdr:rowOff>
    </xdr:to>
    <xdr:sp macro="" textlink="">
      <xdr:nvSpPr>
        <xdr:cNvPr id="661" name="楕円 660"/>
        <xdr:cNvSpPr/>
      </xdr:nvSpPr>
      <xdr:spPr>
        <a:xfrm>
          <a:off x="12763500" y="127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31364</xdr:rowOff>
    </xdr:from>
    <xdr:ext cx="534377" cy="259045"/>
    <xdr:sp macro="" textlink="">
      <xdr:nvSpPr>
        <xdr:cNvPr id="662" name="テキスト ボックス 661"/>
        <xdr:cNvSpPr txBox="1"/>
      </xdr:nvSpPr>
      <xdr:spPr>
        <a:xfrm>
          <a:off x="12547111" y="1254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6" name="直線コネクタ 685"/>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7" name="積立金最小値テキスト"/>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8" name="直線コネクタ 687"/>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9" name="積立金最大値テキスト"/>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0" name="直線コネクタ 689"/>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9030</xdr:rowOff>
    </xdr:from>
    <xdr:to>
      <xdr:col>85</xdr:col>
      <xdr:colOff>127000</xdr:colOff>
      <xdr:row>98</xdr:row>
      <xdr:rowOff>47676</xdr:rowOff>
    </xdr:to>
    <xdr:cxnSp macro="">
      <xdr:nvCxnSpPr>
        <xdr:cNvPr id="691" name="直線コネクタ 690"/>
        <xdr:cNvCxnSpPr/>
      </xdr:nvCxnSpPr>
      <xdr:spPr>
        <a:xfrm>
          <a:off x="15481300" y="16639680"/>
          <a:ext cx="838200" cy="2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35679</xdr:rowOff>
    </xdr:from>
    <xdr:ext cx="534377" cy="259045"/>
    <xdr:sp macro="" textlink="">
      <xdr:nvSpPr>
        <xdr:cNvPr id="692" name="積立金平均値テキスト"/>
        <xdr:cNvSpPr txBox="1"/>
      </xdr:nvSpPr>
      <xdr:spPr>
        <a:xfrm>
          <a:off x="16370300" y="16494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3" name="フローチャート: 判断 692"/>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9030</xdr:rowOff>
    </xdr:from>
    <xdr:to>
      <xdr:col>81</xdr:col>
      <xdr:colOff>50800</xdr:colOff>
      <xdr:row>98</xdr:row>
      <xdr:rowOff>72783</xdr:rowOff>
    </xdr:to>
    <xdr:cxnSp macro="">
      <xdr:nvCxnSpPr>
        <xdr:cNvPr id="694" name="直線コネクタ 693"/>
        <xdr:cNvCxnSpPr/>
      </xdr:nvCxnSpPr>
      <xdr:spPr>
        <a:xfrm flipV="1">
          <a:off x="14592300" y="16639680"/>
          <a:ext cx="889000" cy="23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5" name="フローチャート: 判断 694"/>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93933</xdr:rowOff>
    </xdr:from>
    <xdr:ext cx="534377" cy="259045"/>
    <xdr:sp macro="" textlink="">
      <xdr:nvSpPr>
        <xdr:cNvPr id="696" name="テキスト ボックス 695"/>
        <xdr:cNvSpPr txBox="1"/>
      </xdr:nvSpPr>
      <xdr:spPr>
        <a:xfrm>
          <a:off x="15214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72783</xdr:rowOff>
    </xdr:from>
    <xdr:to>
      <xdr:col>76</xdr:col>
      <xdr:colOff>114300</xdr:colOff>
      <xdr:row>98</xdr:row>
      <xdr:rowOff>93675</xdr:rowOff>
    </xdr:to>
    <xdr:cxnSp macro="">
      <xdr:nvCxnSpPr>
        <xdr:cNvPr id="697" name="直線コネクタ 696"/>
        <xdr:cNvCxnSpPr/>
      </xdr:nvCxnSpPr>
      <xdr:spPr>
        <a:xfrm flipV="1">
          <a:off x="13703300" y="16874883"/>
          <a:ext cx="889000" cy="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8" name="フローチャート: 判断 697"/>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699" name="テキスト ボックス 698"/>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45962</xdr:rowOff>
    </xdr:from>
    <xdr:to>
      <xdr:col>71</xdr:col>
      <xdr:colOff>177800</xdr:colOff>
      <xdr:row>98</xdr:row>
      <xdr:rowOff>93675</xdr:rowOff>
    </xdr:to>
    <xdr:cxnSp macro="">
      <xdr:nvCxnSpPr>
        <xdr:cNvPr id="700" name="直線コネクタ 699"/>
        <xdr:cNvCxnSpPr/>
      </xdr:nvCxnSpPr>
      <xdr:spPr>
        <a:xfrm>
          <a:off x="12814300" y="16848062"/>
          <a:ext cx="889000" cy="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701" name="フローチャート: 判断 700"/>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702" name="テキスト ボックス 701"/>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3" name="フローチャート: 判断 702"/>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704" name="テキスト ボックス 703"/>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168326</xdr:rowOff>
    </xdr:from>
    <xdr:to>
      <xdr:col>85</xdr:col>
      <xdr:colOff>177800</xdr:colOff>
      <xdr:row>98</xdr:row>
      <xdr:rowOff>98476</xdr:rowOff>
    </xdr:to>
    <xdr:sp macro="" textlink="">
      <xdr:nvSpPr>
        <xdr:cNvPr id="710" name="楕円 709"/>
        <xdr:cNvSpPr/>
      </xdr:nvSpPr>
      <xdr:spPr>
        <a:xfrm>
          <a:off x="16268700" y="1679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146753</xdr:rowOff>
    </xdr:from>
    <xdr:ext cx="534377" cy="259045"/>
    <xdr:sp macro="" textlink="">
      <xdr:nvSpPr>
        <xdr:cNvPr id="711" name="積立金該当値テキスト"/>
        <xdr:cNvSpPr txBox="1"/>
      </xdr:nvSpPr>
      <xdr:spPr>
        <a:xfrm>
          <a:off x="16370300" y="1677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129680</xdr:rowOff>
    </xdr:from>
    <xdr:to>
      <xdr:col>81</xdr:col>
      <xdr:colOff>101600</xdr:colOff>
      <xdr:row>97</xdr:row>
      <xdr:rowOff>59830</xdr:rowOff>
    </xdr:to>
    <xdr:sp macro="" textlink="">
      <xdr:nvSpPr>
        <xdr:cNvPr id="712" name="楕円 711"/>
        <xdr:cNvSpPr/>
      </xdr:nvSpPr>
      <xdr:spPr>
        <a:xfrm>
          <a:off x="15430500" y="165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76357</xdr:rowOff>
    </xdr:from>
    <xdr:ext cx="534377" cy="259045"/>
    <xdr:sp macro="" textlink="">
      <xdr:nvSpPr>
        <xdr:cNvPr id="713" name="テキスト ボックス 712"/>
        <xdr:cNvSpPr txBox="1"/>
      </xdr:nvSpPr>
      <xdr:spPr>
        <a:xfrm>
          <a:off x="15214111" y="1636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21983</xdr:rowOff>
    </xdr:from>
    <xdr:to>
      <xdr:col>76</xdr:col>
      <xdr:colOff>165100</xdr:colOff>
      <xdr:row>98</xdr:row>
      <xdr:rowOff>123583</xdr:rowOff>
    </xdr:to>
    <xdr:sp macro="" textlink="">
      <xdr:nvSpPr>
        <xdr:cNvPr id="714" name="楕円 713"/>
        <xdr:cNvSpPr/>
      </xdr:nvSpPr>
      <xdr:spPr>
        <a:xfrm>
          <a:off x="14541500" y="1682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114710</xdr:rowOff>
    </xdr:from>
    <xdr:ext cx="534377" cy="259045"/>
    <xdr:sp macro="" textlink="">
      <xdr:nvSpPr>
        <xdr:cNvPr id="715" name="テキスト ボックス 714"/>
        <xdr:cNvSpPr txBox="1"/>
      </xdr:nvSpPr>
      <xdr:spPr>
        <a:xfrm>
          <a:off x="14325111" y="1691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42875</xdr:rowOff>
    </xdr:from>
    <xdr:to>
      <xdr:col>72</xdr:col>
      <xdr:colOff>38100</xdr:colOff>
      <xdr:row>98</xdr:row>
      <xdr:rowOff>144475</xdr:rowOff>
    </xdr:to>
    <xdr:sp macro="" textlink="">
      <xdr:nvSpPr>
        <xdr:cNvPr id="716" name="楕円 715"/>
        <xdr:cNvSpPr/>
      </xdr:nvSpPr>
      <xdr:spPr>
        <a:xfrm>
          <a:off x="13652500" y="1684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135602</xdr:rowOff>
    </xdr:from>
    <xdr:ext cx="469744" cy="259045"/>
    <xdr:sp macro="" textlink="">
      <xdr:nvSpPr>
        <xdr:cNvPr id="717" name="テキスト ボックス 716"/>
        <xdr:cNvSpPr txBox="1"/>
      </xdr:nvSpPr>
      <xdr:spPr>
        <a:xfrm>
          <a:off x="13468428" y="1693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166612</xdr:rowOff>
    </xdr:from>
    <xdr:to>
      <xdr:col>67</xdr:col>
      <xdr:colOff>101600</xdr:colOff>
      <xdr:row>98</xdr:row>
      <xdr:rowOff>96762</xdr:rowOff>
    </xdr:to>
    <xdr:sp macro="" textlink="">
      <xdr:nvSpPr>
        <xdr:cNvPr id="718" name="楕円 717"/>
        <xdr:cNvSpPr/>
      </xdr:nvSpPr>
      <xdr:spPr>
        <a:xfrm>
          <a:off x="12763500" y="1679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87889</xdr:rowOff>
    </xdr:from>
    <xdr:ext cx="534377" cy="259045"/>
    <xdr:sp macro="" textlink="">
      <xdr:nvSpPr>
        <xdr:cNvPr id="719" name="テキスト ボックス 718"/>
        <xdr:cNvSpPr txBox="1"/>
      </xdr:nvSpPr>
      <xdr:spPr>
        <a:xfrm>
          <a:off x="12547111" y="1688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1" name="直線コネクタ 740"/>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4" name="投資及び出資金最大値テキスト"/>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5" name="直線コネクタ 744"/>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10724</xdr:rowOff>
    </xdr:from>
    <xdr:to>
      <xdr:col>116</xdr:col>
      <xdr:colOff>63500</xdr:colOff>
      <xdr:row>36</xdr:row>
      <xdr:rowOff>40853</xdr:rowOff>
    </xdr:to>
    <xdr:cxnSp macro="">
      <xdr:nvCxnSpPr>
        <xdr:cNvPr id="746" name="直線コネクタ 745"/>
        <xdr:cNvCxnSpPr/>
      </xdr:nvCxnSpPr>
      <xdr:spPr>
        <a:xfrm flipV="1">
          <a:off x="21323300" y="6182924"/>
          <a:ext cx="838200" cy="3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79306</xdr:rowOff>
    </xdr:from>
    <xdr:ext cx="469744" cy="259045"/>
    <xdr:sp macro="" textlink="">
      <xdr:nvSpPr>
        <xdr:cNvPr id="747" name="投資及び出資金平均値テキスト"/>
        <xdr:cNvSpPr txBox="1"/>
      </xdr:nvSpPr>
      <xdr:spPr>
        <a:xfrm>
          <a:off x="22212300" y="6422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8" name="フローチャート: 判断 747"/>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40853</xdr:rowOff>
    </xdr:from>
    <xdr:to>
      <xdr:col>111</xdr:col>
      <xdr:colOff>177800</xdr:colOff>
      <xdr:row>36</xdr:row>
      <xdr:rowOff>46523</xdr:rowOff>
    </xdr:to>
    <xdr:cxnSp macro="">
      <xdr:nvCxnSpPr>
        <xdr:cNvPr id="749" name="直線コネクタ 748"/>
        <xdr:cNvCxnSpPr/>
      </xdr:nvCxnSpPr>
      <xdr:spPr>
        <a:xfrm flipV="1">
          <a:off x="20434300" y="6213053"/>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0" name="フローチャート: 判断 749"/>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18498</xdr:rowOff>
    </xdr:from>
    <xdr:ext cx="469744" cy="259045"/>
    <xdr:sp macro="" textlink="">
      <xdr:nvSpPr>
        <xdr:cNvPr id="751" name="テキスト ボックス 750"/>
        <xdr:cNvSpPr txBox="1"/>
      </xdr:nvSpPr>
      <xdr:spPr>
        <a:xfrm>
          <a:off x="21088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46523</xdr:rowOff>
    </xdr:from>
    <xdr:to>
      <xdr:col>107</xdr:col>
      <xdr:colOff>50800</xdr:colOff>
      <xdr:row>36</xdr:row>
      <xdr:rowOff>155336</xdr:rowOff>
    </xdr:to>
    <xdr:cxnSp macro="">
      <xdr:nvCxnSpPr>
        <xdr:cNvPr id="752" name="直線コネクタ 751"/>
        <xdr:cNvCxnSpPr/>
      </xdr:nvCxnSpPr>
      <xdr:spPr>
        <a:xfrm flipV="1">
          <a:off x="19545300" y="6218723"/>
          <a:ext cx="889000" cy="10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3" name="フローチャート: 判断 752"/>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13835</xdr:rowOff>
    </xdr:from>
    <xdr:ext cx="469744" cy="259045"/>
    <xdr:sp macro="" textlink="">
      <xdr:nvSpPr>
        <xdr:cNvPr id="754" name="テキスト ボックス 753"/>
        <xdr:cNvSpPr txBox="1"/>
      </xdr:nvSpPr>
      <xdr:spPr>
        <a:xfrm>
          <a:off x="20199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77658</xdr:rowOff>
    </xdr:from>
    <xdr:to>
      <xdr:col>102</xdr:col>
      <xdr:colOff>114300</xdr:colOff>
      <xdr:row>36</xdr:row>
      <xdr:rowOff>155336</xdr:rowOff>
    </xdr:to>
    <xdr:cxnSp macro="">
      <xdr:nvCxnSpPr>
        <xdr:cNvPr id="755" name="直線コネクタ 754"/>
        <xdr:cNvCxnSpPr/>
      </xdr:nvCxnSpPr>
      <xdr:spPr>
        <a:xfrm>
          <a:off x="18656300" y="6249858"/>
          <a:ext cx="889000" cy="7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6" name="フローチャート: 判断 755"/>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57589</xdr:rowOff>
    </xdr:from>
    <xdr:ext cx="469744" cy="259045"/>
    <xdr:sp macro="" textlink="">
      <xdr:nvSpPr>
        <xdr:cNvPr id="757" name="テキスト ボックス 756"/>
        <xdr:cNvSpPr txBox="1"/>
      </xdr:nvSpPr>
      <xdr:spPr>
        <a:xfrm>
          <a:off x="19310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8" name="フローチャート: 判断 757"/>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65819</xdr:rowOff>
    </xdr:from>
    <xdr:ext cx="469744" cy="259045"/>
    <xdr:sp macro="" textlink="">
      <xdr:nvSpPr>
        <xdr:cNvPr id="759" name="テキスト ボックス 758"/>
        <xdr:cNvSpPr txBox="1"/>
      </xdr:nvSpPr>
      <xdr:spPr>
        <a:xfrm>
          <a:off x="18421428" y="658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131374</xdr:rowOff>
    </xdr:from>
    <xdr:to>
      <xdr:col>116</xdr:col>
      <xdr:colOff>114300</xdr:colOff>
      <xdr:row>36</xdr:row>
      <xdr:rowOff>61524</xdr:rowOff>
    </xdr:to>
    <xdr:sp macro="" textlink="">
      <xdr:nvSpPr>
        <xdr:cNvPr id="765" name="楕円 764"/>
        <xdr:cNvSpPr/>
      </xdr:nvSpPr>
      <xdr:spPr>
        <a:xfrm>
          <a:off x="22110700" y="613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154251</xdr:rowOff>
    </xdr:from>
    <xdr:ext cx="534377" cy="259045"/>
    <xdr:sp macro="" textlink="">
      <xdr:nvSpPr>
        <xdr:cNvPr id="766" name="投資及び出資金該当値テキスト"/>
        <xdr:cNvSpPr txBox="1"/>
      </xdr:nvSpPr>
      <xdr:spPr>
        <a:xfrm>
          <a:off x="22212300" y="59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161503</xdr:rowOff>
    </xdr:from>
    <xdr:to>
      <xdr:col>112</xdr:col>
      <xdr:colOff>38100</xdr:colOff>
      <xdr:row>36</xdr:row>
      <xdr:rowOff>91653</xdr:rowOff>
    </xdr:to>
    <xdr:sp macro="" textlink="">
      <xdr:nvSpPr>
        <xdr:cNvPr id="767" name="楕円 766"/>
        <xdr:cNvSpPr/>
      </xdr:nvSpPr>
      <xdr:spPr>
        <a:xfrm>
          <a:off x="21272500" y="61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108180</xdr:rowOff>
    </xdr:from>
    <xdr:ext cx="469744" cy="259045"/>
    <xdr:sp macro="" textlink="">
      <xdr:nvSpPr>
        <xdr:cNvPr id="768" name="テキスト ボックス 767"/>
        <xdr:cNvSpPr txBox="1"/>
      </xdr:nvSpPr>
      <xdr:spPr>
        <a:xfrm>
          <a:off x="21088428" y="593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167173</xdr:rowOff>
    </xdr:from>
    <xdr:to>
      <xdr:col>107</xdr:col>
      <xdr:colOff>101600</xdr:colOff>
      <xdr:row>36</xdr:row>
      <xdr:rowOff>97323</xdr:rowOff>
    </xdr:to>
    <xdr:sp macro="" textlink="">
      <xdr:nvSpPr>
        <xdr:cNvPr id="769" name="楕円 768"/>
        <xdr:cNvSpPr/>
      </xdr:nvSpPr>
      <xdr:spPr>
        <a:xfrm>
          <a:off x="20383500" y="61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113850</xdr:rowOff>
    </xdr:from>
    <xdr:ext cx="469744" cy="259045"/>
    <xdr:sp macro="" textlink="">
      <xdr:nvSpPr>
        <xdr:cNvPr id="770" name="テキスト ボックス 769"/>
        <xdr:cNvSpPr txBox="1"/>
      </xdr:nvSpPr>
      <xdr:spPr>
        <a:xfrm>
          <a:off x="20199428" y="594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104536</xdr:rowOff>
    </xdr:from>
    <xdr:to>
      <xdr:col>102</xdr:col>
      <xdr:colOff>165100</xdr:colOff>
      <xdr:row>37</xdr:row>
      <xdr:rowOff>34686</xdr:rowOff>
    </xdr:to>
    <xdr:sp macro="" textlink="">
      <xdr:nvSpPr>
        <xdr:cNvPr id="771" name="楕円 770"/>
        <xdr:cNvSpPr/>
      </xdr:nvSpPr>
      <xdr:spPr>
        <a:xfrm>
          <a:off x="19494500" y="627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51213</xdr:rowOff>
    </xdr:from>
    <xdr:ext cx="469744" cy="259045"/>
    <xdr:sp macro="" textlink="">
      <xdr:nvSpPr>
        <xdr:cNvPr id="772" name="テキスト ボックス 771"/>
        <xdr:cNvSpPr txBox="1"/>
      </xdr:nvSpPr>
      <xdr:spPr>
        <a:xfrm>
          <a:off x="19310428" y="605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26858</xdr:rowOff>
    </xdr:from>
    <xdr:to>
      <xdr:col>98</xdr:col>
      <xdr:colOff>38100</xdr:colOff>
      <xdr:row>36</xdr:row>
      <xdr:rowOff>128458</xdr:rowOff>
    </xdr:to>
    <xdr:sp macro="" textlink="">
      <xdr:nvSpPr>
        <xdr:cNvPr id="773" name="楕円 772"/>
        <xdr:cNvSpPr/>
      </xdr:nvSpPr>
      <xdr:spPr>
        <a:xfrm>
          <a:off x="18605500" y="619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144985</xdr:rowOff>
    </xdr:from>
    <xdr:ext cx="469744" cy="259045"/>
    <xdr:sp macro="" textlink="">
      <xdr:nvSpPr>
        <xdr:cNvPr id="774" name="テキスト ボックス 773"/>
        <xdr:cNvSpPr txBox="1"/>
      </xdr:nvSpPr>
      <xdr:spPr>
        <a:xfrm>
          <a:off x="18421428" y="597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8" name="直線コネクタ 797"/>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1" name="貸付金最大値テキスト"/>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2" name="直線コネクタ 801"/>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54851</xdr:rowOff>
    </xdr:from>
    <xdr:to>
      <xdr:col>116</xdr:col>
      <xdr:colOff>63500</xdr:colOff>
      <xdr:row>58</xdr:row>
      <xdr:rowOff>61785</xdr:rowOff>
    </xdr:to>
    <xdr:cxnSp macro="">
      <xdr:nvCxnSpPr>
        <xdr:cNvPr id="803" name="直線コネクタ 802"/>
        <xdr:cNvCxnSpPr/>
      </xdr:nvCxnSpPr>
      <xdr:spPr>
        <a:xfrm flipV="1">
          <a:off x="21323300" y="9998951"/>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4" name="貸付金平均値テキスト"/>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5" name="フローチャート: 判断 804"/>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50050</xdr:rowOff>
    </xdr:from>
    <xdr:to>
      <xdr:col>111</xdr:col>
      <xdr:colOff>177800</xdr:colOff>
      <xdr:row>58</xdr:row>
      <xdr:rowOff>61785</xdr:rowOff>
    </xdr:to>
    <xdr:cxnSp macro="">
      <xdr:nvCxnSpPr>
        <xdr:cNvPr id="806" name="直線コネクタ 805"/>
        <xdr:cNvCxnSpPr/>
      </xdr:nvCxnSpPr>
      <xdr:spPr>
        <a:xfrm>
          <a:off x="20434300" y="9994150"/>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7" name="フローチャート: 判断 806"/>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8" name="テキスト ボックス 807"/>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50050</xdr:rowOff>
    </xdr:from>
    <xdr:to>
      <xdr:col>107</xdr:col>
      <xdr:colOff>50800</xdr:colOff>
      <xdr:row>58</xdr:row>
      <xdr:rowOff>65443</xdr:rowOff>
    </xdr:to>
    <xdr:cxnSp macro="">
      <xdr:nvCxnSpPr>
        <xdr:cNvPr id="809" name="直線コネクタ 808"/>
        <xdr:cNvCxnSpPr/>
      </xdr:nvCxnSpPr>
      <xdr:spPr>
        <a:xfrm flipV="1">
          <a:off x="19545300" y="9994150"/>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1" name="テキスト ボックス 810"/>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59347</xdr:rowOff>
    </xdr:from>
    <xdr:to>
      <xdr:col>102</xdr:col>
      <xdr:colOff>114300</xdr:colOff>
      <xdr:row>58</xdr:row>
      <xdr:rowOff>65443</xdr:rowOff>
    </xdr:to>
    <xdr:cxnSp macro="">
      <xdr:nvCxnSpPr>
        <xdr:cNvPr id="812" name="直線コネクタ 811"/>
        <xdr:cNvCxnSpPr/>
      </xdr:nvCxnSpPr>
      <xdr:spPr>
        <a:xfrm>
          <a:off x="18656300" y="1000344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4" name="テキスト ボックス 813"/>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6" name="テキスト ボックス 815"/>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4051</xdr:rowOff>
    </xdr:from>
    <xdr:to>
      <xdr:col>116</xdr:col>
      <xdr:colOff>114300</xdr:colOff>
      <xdr:row>58</xdr:row>
      <xdr:rowOff>105651</xdr:rowOff>
    </xdr:to>
    <xdr:sp macro="" textlink="">
      <xdr:nvSpPr>
        <xdr:cNvPr id="822" name="楕円 821"/>
        <xdr:cNvSpPr/>
      </xdr:nvSpPr>
      <xdr:spPr>
        <a:xfrm>
          <a:off x="22110700" y="99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153928</xdr:rowOff>
    </xdr:from>
    <xdr:ext cx="469744" cy="259045"/>
    <xdr:sp macro="" textlink="">
      <xdr:nvSpPr>
        <xdr:cNvPr id="823" name="貸付金該当値テキスト"/>
        <xdr:cNvSpPr txBox="1"/>
      </xdr:nvSpPr>
      <xdr:spPr>
        <a:xfrm>
          <a:off x="22212300" y="99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10985</xdr:rowOff>
    </xdr:from>
    <xdr:to>
      <xdr:col>112</xdr:col>
      <xdr:colOff>38100</xdr:colOff>
      <xdr:row>58</xdr:row>
      <xdr:rowOff>112585</xdr:rowOff>
    </xdr:to>
    <xdr:sp macro="" textlink="">
      <xdr:nvSpPr>
        <xdr:cNvPr id="824" name="楕円 823"/>
        <xdr:cNvSpPr/>
      </xdr:nvSpPr>
      <xdr:spPr>
        <a:xfrm>
          <a:off x="21272500" y="99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103712</xdr:rowOff>
    </xdr:from>
    <xdr:ext cx="469744" cy="259045"/>
    <xdr:sp macro="" textlink="">
      <xdr:nvSpPr>
        <xdr:cNvPr id="825" name="テキスト ボックス 824"/>
        <xdr:cNvSpPr txBox="1"/>
      </xdr:nvSpPr>
      <xdr:spPr>
        <a:xfrm>
          <a:off x="21088428" y="1004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170700</xdr:rowOff>
    </xdr:from>
    <xdr:to>
      <xdr:col>107</xdr:col>
      <xdr:colOff>101600</xdr:colOff>
      <xdr:row>58</xdr:row>
      <xdr:rowOff>100850</xdr:rowOff>
    </xdr:to>
    <xdr:sp macro="" textlink="">
      <xdr:nvSpPr>
        <xdr:cNvPr id="826" name="楕円 825"/>
        <xdr:cNvSpPr/>
      </xdr:nvSpPr>
      <xdr:spPr>
        <a:xfrm>
          <a:off x="20383500" y="99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91977</xdr:rowOff>
    </xdr:from>
    <xdr:ext cx="469744" cy="259045"/>
    <xdr:sp macro="" textlink="">
      <xdr:nvSpPr>
        <xdr:cNvPr id="827" name="テキスト ボックス 826"/>
        <xdr:cNvSpPr txBox="1"/>
      </xdr:nvSpPr>
      <xdr:spPr>
        <a:xfrm>
          <a:off x="20199428"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14643</xdr:rowOff>
    </xdr:from>
    <xdr:to>
      <xdr:col>102</xdr:col>
      <xdr:colOff>165100</xdr:colOff>
      <xdr:row>58</xdr:row>
      <xdr:rowOff>116243</xdr:rowOff>
    </xdr:to>
    <xdr:sp macro="" textlink="">
      <xdr:nvSpPr>
        <xdr:cNvPr id="828" name="楕円 827"/>
        <xdr:cNvSpPr/>
      </xdr:nvSpPr>
      <xdr:spPr>
        <a:xfrm>
          <a:off x="19494500" y="99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107370</xdr:rowOff>
    </xdr:from>
    <xdr:ext cx="469744" cy="259045"/>
    <xdr:sp macro="" textlink="">
      <xdr:nvSpPr>
        <xdr:cNvPr id="829" name="テキスト ボックス 828"/>
        <xdr:cNvSpPr txBox="1"/>
      </xdr:nvSpPr>
      <xdr:spPr>
        <a:xfrm>
          <a:off x="19310428" y="1005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8547</xdr:rowOff>
    </xdr:from>
    <xdr:to>
      <xdr:col>98</xdr:col>
      <xdr:colOff>38100</xdr:colOff>
      <xdr:row>58</xdr:row>
      <xdr:rowOff>110147</xdr:rowOff>
    </xdr:to>
    <xdr:sp macro="" textlink="">
      <xdr:nvSpPr>
        <xdr:cNvPr id="830" name="楕円 829"/>
        <xdr:cNvSpPr/>
      </xdr:nvSpPr>
      <xdr:spPr>
        <a:xfrm>
          <a:off x="18605500" y="995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101274</xdr:rowOff>
    </xdr:from>
    <xdr:ext cx="469744" cy="259045"/>
    <xdr:sp macro="" textlink="">
      <xdr:nvSpPr>
        <xdr:cNvPr id="831" name="テキスト ボックス 830"/>
        <xdr:cNvSpPr txBox="1"/>
      </xdr:nvSpPr>
      <xdr:spPr>
        <a:xfrm>
          <a:off x="18421428" y="1004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4" name="直線コネクタ 853"/>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5" name="繰出金最小値テキスト"/>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6" name="直線コネクタ 855"/>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7" name="繰出金最大値テキスト"/>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8" name="直線コネクタ 857"/>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18222</xdr:rowOff>
    </xdr:from>
    <xdr:to>
      <xdr:col>116</xdr:col>
      <xdr:colOff>63500</xdr:colOff>
      <xdr:row>76</xdr:row>
      <xdr:rowOff>50431</xdr:rowOff>
    </xdr:to>
    <xdr:cxnSp macro="">
      <xdr:nvCxnSpPr>
        <xdr:cNvPr id="859" name="直線コネクタ 858"/>
        <xdr:cNvCxnSpPr/>
      </xdr:nvCxnSpPr>
      <xdr:spPr>
        <a:xfrm flipV="1">
          <a:off x="21323300" y="13048422"/>
          <a:ext cx="838200" cy="3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29517</xdr:rowOff>
    </xdr:from>
    <xdr:ext cx="534377" cy="259045"/>
    <xdr:sp macro="" textlink="">
      <xdr:nvSpPr>
        <xdr:cNvPr id="860" name="繰出金平均値テキスト"/>
        <xdr:cNvSpPr txBox="1"/>
      </xdr:nvSpPr>
      <xdr:spPr>
        <a:xfrm>
          <a:off x="22212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61" name="フローチャート: 判断 860"/>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50431</xdr:rowOff>
    </xdr:from>
    <xdr:to>
      <xdr:col>111</xdr:col>
      <xdr:colOff>177800</xdr:colOff>
      <xdr:row>76</xdr:row>
      <xdr:rowOff>81956</xdr:rowOff>
    </xdr:to>
    <xdr:cxnSp macro="">
      <xdr:nvCxnSpPr>
        <xdr:cNvPr id="862" name="直線コネクタ 861"/>
        <xdr:cNvCxnSpPr/>
      </xdr:nvCxnSpPr>
      <xdr:spPr>
        <a:xfrm flipV="1">
          <a:off x="20434300" y="13080631"/>
          <a:ext cx="889000" cy="3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3" name="フローチャート: 判断 862"/>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155224</xdr:rowOff>
    </xdr:from>
    <xdr:ext cx="534377" cy="259045"/>
    <xdr:sp macro="" textlink="">
      <xdr:nvSpPr>
        <xdr:cNvPr id="864" name="テキスト ボックス 863"/>
        <xdr:cNvSpPr txBox="1"/>
      </xdr:nvSpPr>
      <xdr:spPr>
        <a:xfrm>
          <a:off x="21056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170721</xdr:rowOff>
    </xdr:from>
    <xdr:to>
      <xdr:col>107</xdr:col>
      <xdr:colOff>50800</xdr:colOff>
      <xdr:row>76</xdr:row>
      <xdr:rowOff>81956</xdr:rowOff>
    </xdr:to>
    <xdr:cxnSp macro="">
      <xdr:nvCxnSpPr>
        <xdr:cNvPr id="865" name="直線コネクタ 864"/>
        <xdr:cNvCxnSpPr/>
      </xdr:nvCxnSpPr>
      <xdr:spPr>
        <a:xfrm>
          <a:off x="19545300" y="12515121"/>
          <a:ext cx="889000" cy="59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6" name="フローチャート: 判断 865"/>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14772</xdr:rowOff>
    </xdr:from>
    <xdr:ext cx="534377" cy="259045"/>
    <xdr:sp macro="" textlink="">
      <xdr:nvSpPr>
        <xdr:cNvPr id="867" name="テキスト ボックス 866"/>
        <xdr:cNvSpPr txBox="1"/>
      </xdr:nvSpPr>
      <xdr:spPr>
        <a:xfrm>
          <a:off x="20167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161509</xdr:rowOff>
    </xdr:from>
    <xdr:to>
      <xdr:col>102</xdr:col>
      <xdr:colOff>114300</xdr:colOff>
      <xdr:row>72</xdr:row>
      <xdr:rowOff>170721</xdr:rowOff>
    </xdr:to>
    <xdr:cxnSp macro="">
      <xdr:nvCxnSpPr>
        <xdr:cNvPr id="868" name="直線コネクタ 867"/>
        <xdr:cNvCxnSpPr/>
      </xdr:nvCxnSpPr>
      <xdr:spPr>
        <a:xfrm>
          <a:off x="18656300" y="12505909"/>
          <a:ext cx="889000" cy="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9" name="フローチャート: 判断 868"/>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54982</xdr:rowOff>
    </xdr:from>
    <xdr:ext cx="534377" cy="259045"/>
    <xdr:sp macro="" textlink="">
      <xdr:nvSpPr>
        <xdr:cNvPr id="870" name="テキスト ボックス 869"/>
        <xdr:cNvSpPr txBox="1"/>
      </xdr:nvSpPr>
      <xdr:spPr>
        <a:xfrm>
          <a:off x="19278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71" name="フローチャート: 判断 870"/>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24875</xdr:rowOff>
    </xdr:from>
    <xdr:ext cx="534377" cy="259045"/>
    <xdr:sp macro="" textlink="">
      <xdr:nvSpPr>
        <xdr:cNvPr id="872" name="テキスト ボックス 871"/>
        <xdr:cNvSpPr txBox="1"/>
      </xdr:nvSpPr>
      <xdr:spPr>
        <a:xfrm>
          <a:off x="18389111" y="130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138872</xdr:rowOff>
    </xdr:from>
    <xdr:to>
      <xdr:col>116</xdr:col>
      <xdr:colOff>114300</xdr:colOff>
      <xdr:row>76</xdr:row>
      <xdr:rowOff>69022</xdr:rowOff>
    </xdr:to>
    <xdr:sp macro="" textlink="">
      <xdr:nvSpPr>
        <xdr:cNvPr id="878" name="楕円 877"/>
        <xdr:cNvSpPr/>
      </xdr:nvSpPr>
      <xdr:spPr>
        <a:xfrm>
          <a:off x="22110700" y="1299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161749</xdr:rowOff>
    </xdr:from>
    <xdr:ext cx="534377" cy="259045"/>
    <xdr:sp macro="" textlink="">
      <xdr:nvSpPr>
        <xdr:cNvPr id="879" name="繰出金該当値テキスト"/>
        <xdr:cNvSpPr txBox="1"/>
      </xdr:nvSpPr>
      <xdr:spPr>
        <a:xfrm>
          <a:off x="22212300" y="1284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171081</xdr:rowOff>
    </xdr:from>
    <xdr:to>
      <xdr:col>112</xdr:col>
      <xdr:colOff>38100</xdr:colOff>
      <xdr:row>76</xdr:row>
      <xdr:rowOff>101231</xdr:rowOff>
    </xdr:to>
    <xdr:sp macro="" textlink="">
      <xdr:nvSpPr>
        <xdr:cNvPr id="880" name="楕円 879"/>
        <xdr:cNvSpPr/>
      </xdr:nvSpPr>
      <xdr:spPr>
        <a:xfrm>
          <a:off x="21272500" y="130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117759</xdr:rowOff>
    </xdr:from>
    <xdr:ext cx="534377" cy="259045"/>
    <xdr:sp macro="" textlink="">
      <xdr:nvSpPr>
        <xdr:cNvPr id="881" name="テキスト ボックス 880"/>
        <xdr:cNvSpPr txBox="1"/>
      </xdr:nvSpPr>
      <xdr:spPr>
        <a:xfrm>
          <a:off x="21056111" y="128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31156</xdr:rowOff>
    </xdr:from>
    <xdr:to>
      <xdr:col>107</xdr:col>
      <xdr:colOff>101600</xdr:colOff>
      <xdr:row>76</xdr:row>
      <xdr:rowOff>132756</xdr:rowOff>
    </xdr:to>
    <xdr:sp macro="" textlink="">
      <xdr:nvSpPr>
        <xdr:cNvPr id="882" name="楕円 881"/>
        <xdr:cNvSpPr/>
      </xdr:nvSpPr>
      <xdr:spPr>
        <a:xfrm>
          <a:off x="20383500" y="130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149282</xdr:rowOff>
    </xdr:from>
    <xdr:ext cx="534377" cy="259045"/>
    <xdr:sp macro="" textlink="">
      <xdr:nvSpPr>
        <xdr:cNvPr id="883" name="テキスト ボックス 882"/>
        <xdr:cNvSpPr txBox="1"/>
      </xdr:nvSpPr>
      <xdr:spPr>
        <a:xfrm>
          <a:off x="20167111" y="128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119921</xdr:rowOff>
    </xdr:from>
    <xdr:to>
      <xdr:col>102</xdr:col>
      <xdr:colOff>165100</xdr:colOff>
      <xdr:row>73</xdr:row>
      <xdr:rowOff>50071</xdr:rowOff>
    </xdr:to>
    <xdr:sp macro="" textlink="">
      <xdr:nvSpPr>
        <xdr:cNvPr id="884" name="楕円 883"/>
        <xdr:cNvSpPr/>
      </xdr:nvSpPr>
      <xdr:spPr>
        <a:xfrm>
          <a:off x="19494500" y="1246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66598</xdr:rowOff>
    </xdr:from>
    <xdr:ext cx="534377" cy="259045"/>
    <xdr:sp macro="" textlink="">
      <xdr:nvSpPr>
        <xdr:cNvPr id="885" name="テキスト ボックス 884"/>
        <xdr:cNvSpPr txBox="1"/>
      </xdr:nvSpPr>
      <xdr:spPr>
        <a:xfrm>
          <a:off x="19278111" y="1223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110709</xdr:rowOff>
    </xdr:from>
    <xdr:to>
      <xdr:col>98</xdr:col>
      <xdr:colOff>38100</xdr:colOff>
      <xdr:row>73</xdr:row>
      <xdr:rowOff>40859</xdr:rowOff>
    </xdr:to>
    <xdr:sp macro="" textlink="">
      <xdr:nvSpPr>
        <xdr:cNvPr id="886" name="楕円 885"/>
        <xdr:cNvSpPr/>
      </xdr:nvSpPr>
      <xdr:spPr>
        <a:xfrm>
          <a:off x="18605500" y="124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57386</xdr:rowOff>
    </xdr:from>
    <xdr:ext cx="534377" cy="259045"/>
    <xdr:sp macro="" textlink="">
      <xdr:nvSpPr>
        <xdr:cNvPr id="887" name="テキスト ボックス 886"/>
        <xdr:cNvSpPr txBox="1"/>
      </xdr:nvSpPr>
      <xdr:spPr>
        <a:xfrm>
          <a:off x="18389111" y="1223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歳出決算総額は、住民一人当たり前年度と比べて</a:t>
          </a:r>
          <a:r>
            <a:rPr kumimoji="1" lang="en-US" altLang="ja-JP" sz="1300">
              <a:latin typeface="ＭＳ Ｐゴシック" panose="020B0600070205080204" pitchFamily="50" charset="-128"/>
              <a:ea typeface="ＭＳ Ｐゴシック" panose="020B0600070205080204" pitchFamily="50" charset="-128"/>
            </a:rPr>
            <a:t>6,931</a:t>
          </a:r>
          <a:r>
            <a:rPr kumimoji="1" lang="ja-JP" altLang="en-US" sz="1300">
              <a:latin typeface="ＭＳ Ｐゴシック" panose="020B0600070205080204" pitchFamily="50" charset="-128"/>
              <a:ea typeface="ＭＳ Ｐゴシック" panose="020B0600070205080204" pitchFamily="50" charset="-128"/>
            </a:rPr>
            <a:t>円の減少（</a:t>
          </a:r>
          <a:r>
            <a:rPr kumimoji="1" lang="en-US" altLang="ja-JP" sz="1300">
              <a:latin typeface="ＭＳ Ｐゴシック" panose="020B0600070205080204" pitchFamily="50" charset="-128"/>
              <a:ea typeface="ＭＳ Ｐゴシック" panose="020B0600070205080204" pitchFamily="50" charset="-128"/>
            </a:rPr>
            <a:t>578,259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571,328</a:t>
          </a:r>
          <a:r>
            <a:rPr kumimoji="1" lang="ja-JP" altLang="en-US" sz="1300">
              <a:latin typeface="ＭＳ Ｐゴシック" panose="020B0600070205080204" pitchFamily="50" charset="-128"/>
              <a:ea typeface="ＭＳ Ｐゴシック" panose="020B0600070205080204" pitchFamily="50" charset="-128"/>
            </a:rPr>
            <a:t>円）となった。本市は市域が広い上に、中山間地に位置しているため過疎化が進んでおり、一定の行政サービスを保つために住民一人当たり換算の歳出は他の類似団体と比べて相対的に高くなる傾向にある。引き続き、効率的、効果的な事業の実施だけではなく、移住・定住施策の推進により、人口増を図ることにより一人当たりのコストを抑制していく。</a:t>
          </a:r>
        </a:p>
        <a:p>
          <a:r>
            <a:rPr kumimoji="1" lang="ja-JP" altLang="en-US" sz="1300">
              <a:latin typeface="ＭＳ Ｐゴシック" panose="020B0600070205080204" pitchFamily="50" charset="-128"/>
              <a:ea typeface="ＭＳ Ｐゴシック" panose="020B0600070205080204" pitchFamily="50" charset="-128"/>
            </a:rPr>
            <a:t>　全体的に数値の違いはあるものの、類似団体平均と同様の推移を辿っている。その中でも本市の特徴として、普通建設事業費全体は横ばいに推移しているなか、新規整備や更新整備は増加傾向にあることが挙げられる。これはリニア開業後を見据えた社会基盤整備など、リニア開業までに投資的な施策を戦略的に展開しているためである。特に新規整備はその傾向が顕著であり、</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年度と比べると住民一人当たり換算の歳出は</a:t>
          </a:r>
          <a:r>
            <a:rPr kumimoji="1" lang="en-US" altLang="ja-JP" sz="1300">
              <a:latin typeface="ＭＳ Ｐゴシック" panose="020B0600070205080204" pitchFamily="50" charset="-128"/>
              <a:ea typeface="ＭＳ Ｐゴシック" panose="020B0600070205080204" pitchFamily="50" charset="-128"/>
            </a:rPr>
            <a:t>29,911</a:t>
          </a:r>
          <a:r>
            <a:rPr kumimoji="1" lang="ja-JP" altLang="en-US" sz="1300">
              <a:latin typeface="ＭＳ Ｐゴシック" panose="020B0600070205080204" pitchFamily="50" charset="-128"/>
              <a:ea typeface="ＭＳ Ｐゴシック" panose="020B0600070205080204" pitchFamily="50" charset="-128"/>
            </a:rPr>
            <a:t>円の増加（</a:t>
          </a:r>
          <a:r>
            <a:rPr kumimoji="1" lang="en-US" altLang="ja-JP" sz="1300">
              <a:latin typeface="ＭＳ Ｐゴシック" panose="020B0600070205080204" pitchFamily="50" charset="-128"/>
              <a:ea typeface="ＭＳ Ｐゴシック" panose="020B0600070205080204" pitchFamily="50" charset="-128"/>
            </a:rPr>
            <a:t>16,342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46,253</a:t>
          </a:r>
          <a:r>
            <a:rPr kumimoji="1" lang="ja-JP" altLang="en-US" sz="1300">
              <a:latin typeface="ＭＳ Ｐゴシック" panose="020B0600070205080204" pitchFamily="50" charset="-128"/>
              <a:ea typeface="ＭＳ Ｐゴシック" panose="020B0600070205080204" pitchFamily="50" charset="-128"/>
            </a:rPr>
            <a:t>円）と</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倍程度に膨らんでいる。</a:t>
          </a:r>
        </a:p>
        <a:p>
          <a:r>
            <a:rPr kumimoji="1" lang="ja-JP" altLang="en-US" sz="1300">
              <a:latin typeface="ＭＳ Ｐゴシック" panose="020B0600070205080204" pitchFamily="50" charset="-128"/>
              <a:ea typeface="ＭＳ Ｐゴシック" panose="020B0600070205080204" pitchFamily="50" charset="-128"/>
            </a:rPr>
            <a:t>　積立金は、住民一人当たり前年度と比較して</a:t>
          </a:r>
          <a:r>
            <a:rPr kumimoji="1" lang="en-US" altLang="ja-JP" sz="1300">
              <a:latin typeface="ＭＳ Ｐゴシック" panose="020B0600070205080204" pitchFamily="50" charset="-128"/>
              <a:ea typeface="ＭＳ Ｐゴシック" panose="020B0600070205080204" pitchFamily="50" charset="-128"/>
            </a:rPr>
            <a:t>16,543</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29,789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13,246</a:t>
          </a:r>
          <a:r>
            <a:rPr kumimoji="1" lang="ja-JP" altLang="en-US" sz="1300">
              <a:latin typeface="ＭＳ Ｐゴシック" panose="020B0600070205080204" pitchFamily="50" charset="-128"/>
              <a:ea typeface="ＭＳ Ｐゴシック" panose="020B0600070205080204" pitchFamily="50" charset="-128"/>
            </a:rPr>
            <a:t>円）となった。これは令和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年度よりふるさと納税によるふるさとづくり寄附金を基金に積み立て、翌年度の歳出に充当する運用ではなく、基本的に当該年度の歳出に充当する運用に変更したためである。</a:t>
          </a: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75,401
73,451
676.45
49,279,547
43,078,716
5,297,549
23,920,855
33,769,591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90780</xdr:rowOff>
    </xdr:from>
    <xdr:to>
      <xdr:col>24</xdr:col>
      <xdr:colOff>63500</xdr:colOff>
      <xdr:row>36</xdr:row>
      <xdr:rowOff>109525</xdr:rowOff>
    </xdr:to>
    <xdr:cxnSp macro="">
      <xdr:nvCxnSpPr>
        <xdr:cNvPr id="59" name="直線コネクタ 58"/>
        <xdr:cNvCxnSpPr/>
      </xdr:nvCxnSpPr>
      <xdr:spPr>
        <a:xfrm>
          <a:off x="3797300" y="6262980"/>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81602</xdr:rowOff>
    </xdr:from>
    <xdr:ext cx="469744" cy="259045"/>
    <xdr:sp macro="" textlink="">
      <xdr:nvSpPr>
        <xdr:cNvPr id="60" name="議会費平均値テキスト"/>
        <xdr:cNvSpPr txBox="1"/>
      </xdr:nvSpPr>
      <xdr:spPr>
        <a:xfrm>
          <a:off x="4686300" y="591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70206</xdr:rowOff>
    </xdr:from>
    <xdr:to>
      <xdr:col>19</xdr:col>
      <xdr:colOff>177800</xdr:colOff>
      <xdr:row>36</xdr:row>
      <xdr:rowOff>90780</xdr:rowOff>
    </xdr:to>
    <xdr:cxnSp macro="">
      <xdr:nvCxnSpPr>
        <xdr:cNvPr id="62" name="直線コネクタ 61"/>
        <xdr:cNvCxnSpPr/>
      </xdr:nvCxnSpPr>
      <xdr:spPr>
        <a:xfrm>
          <a:off x="2908300" y="624240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14546</xdr:rowOff>
    </xdr:from>
    <xdr:ext cx="469744" cy="259045"/>
    <xdr:sp macro="" textlink="">
      <xdr:nvSpPr>
        <xdr:cNvPr id="64" name="テキスト ボックス 63"/>
        <xdr:cNvSpPr txBox="1"/>
      </xdr:nvSpPr>
      <xdr:spPr>
        <a:xfrm>
          <a:off x="3562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29515</xdr:rowOff>
    </xdr:from>
    <xdr:to>
      <xdr:col>15</xdr:col>
      <xdr:colOff>50800</xdr:colOff>
      <xdr:row>36</xdr:row>
      <xdr:rowOff>70206</xdr:rowOff>
    </xdr:to>
    <xdr:cxnSp macro="">
      <xdr:nvCxnSpPr>
        <xdr:cNvPr id="65" name="直線コネクタ 64"/>
        <xdr:cNvCxnSpPr/>
      </xdr:nvCxnSpPr>
      <xdr:spPr>
        <a:xfrm>
          <a:off x="2019300" y="6201715"/>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22318</xdr:rowOff>
    </xdr:from>
    <xdr:ext cx="469744" cy="259045"/>
    <xdr:sp macro="" textlink="">
      <xdr:nvSpPr>
        <xdr:cNvPr id="67" name="テキスト ボックス 66"/>
        <xdr:cNvSpPr txBox="1"/>
      </xdr:nvSpPr>
      <xdr:spPr>
        <a:xfrm>
          <a:off x="2673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29515</xdr:rowOff>
    </xdr:from>
    <xdr:to>
      <xdr:col>10</xdr:col>
      <xdr:colOff>114300</xdr:colOff>
      <xdr:row>36</xdr:row>
      <xdr:rowOff>79349</xdr:rowOff>
    </xdr:to>
    <xdr:cxnSp macro="">
      <xdr:nvCxnSpPr>
        <xdr:cNvPr id="68" name="直線コネクタ 67"/>
        <xdr:cNvCxnSpPr/>
      </xdr:nvCxnSpPr>
      <xdr:spPr>
        <a:xfrm flipV="1">
          <a:off x="1130300" y="6201715"/>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58725</xdr:rowOff>
    </xdr:from>
    <xdr:to>
      <xdr:col>24</xdr:col>
      <xdr:colOff>114300</xdr:colOff>
      <xdr:row>36</xdr:row>
      <xdr:rowOff>160325</xdr:rowOff>
    </xdr:to>
    <xdr:sp macro="" textlink="">
      <xdr:nvSpPr>
        <xdr:cNvPr id="78" name="楕円 77"/>
        <xdr:cNvSpPr/>
      </xdr:nvSpPr>
      <xdr:spPr>
        <a:xfrm>
          <a:off x="4584700" y="62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37152</xdr:rowOff>
    </xdr:from>
    <xdr:ext cx="469744" cy="259045"/>
    <xdr:sp macro="" textlink="">
      <xdr:nvSpPr>
        <xdr:cNvPr id="79" name="議会費該当値テキスト"/>
        <xdr:cNvSpPr txBox="1"/>
      </xdr:nvSpPr>
      <xdr:spPr>
        <a:xfrm>
          <a:off x="4686300" y="620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39980</xdr:rowOff>
    </xdr:from>
    <xdr:to>
      <xdr:col>20</xdr:col>
      <xdr:colOff>38100</xdr:colOff>
      <xdr:row>36</xdr:row>
      <xdr:rowOff>141580</xdr:rowOff>
    </xdr:to>
    <xdr:sp macro="" textlink="">
      <xdr:nvSpPr>
        <xdr:cNvPr id="80" name="楕円 79"/>
        <xdr:cNvSpPr/>
      </xdr:nvSpPr>
      <xdr:spPr>
        <a:xfrm>
          <a:off x="3746500" y="62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132707</xdr:rowOff>
    </xdr:from>
    <xdr:ext cx="469744" cy="259045"/>
    <xdr:sp macro="" textlink="">
      <xdr:nvSpPr>
        <xdr:cNvPr id="81" name="テキスト ボックス 80"/>
        <xdr:cNvSpPr txBox="1"/>
      </xdr:nvSpPr>
      <xdr:spPr>
        <a:xfrm>
          <a:off x="3562428" y="63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19406</xdr:rowOff>
    </xdr:from>
    <xdr:to>
      <xdr:col>15</xdr:col>
      <xdr:colOff>101600</xdr:colOff>
      <xdr:row>36</xdr:row>
      <xdr:rowOff>121006</xdr:rowOff>
    </xdr:to>
    <xdr:sp macro="" textlink="">
      <xdr:nvSpPr>
        <xdr:cNvPr id="82" name="楕円 81"/>
        <xdr:cNvSpPr/>
      </xdr:nvSpPr>
      <xdr:spPr>
        <a:xfrm>
          <a:off x="2857500" y="61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112133</xdr:rowOff>
    </xdr:from>
    <xdr:ext cx="469744" cy="259045"/>
    <xdr:sp macro="" textlink="">
      <xdr:nvSpPr>
        <xdr:cNvPr id="83" name="テキスト ボックス 82"/>
        <xdr:cNvSpPr txBox="1"/>
      </xdr:nvSpPr>
      <xdr:spPr>
        <a:xfrm>
          <a:off x="2673428" y="628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150165</xdr:rowOff>
    </xdr:from>
    <xdr:to>
      <xdr:col>10</xdr:col>
      <xdr:colOff>165100</xdr:colOff>
      <xdr:row>36</xdr:row>
      <xdr:rowOff>80315</xdr:rowOff>
    </xdr:to>
    <xdr:sp macro="" textlink="">
      <xdr:nvSpPr>
        <xdr:cNvPr id="84" name="楕円 83"/>
        <xdr:cNvSpPr/>
      </xdr:nvSpPr>
      <xdr:spPr>
        <a:xfrm>
          <a:off x="1968500" y="61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71442</xdr:rowOff>
    </xdr:from>
    <xdr:ext cx="469744" cy="259045"/>
    <xdr:sp macro="" textlink="">
      <xdr:nvSpPr>
        <xdr:cNvPr id="85" name="テキスト ボックス 84"/>
        <xdr:cNvSpPr txBox="1"/>
      </xdr:nvSpPr>
      <xdr:spPr>
        <a:xfrm>
          <a:off x="1784428" y="62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28549</xdr:rowOff>
    </xdr:from>
    <xdr:to>
      <xdr:col>6</xdr:col>
      <xdr:colOff>38100</xdr:colOff>
      <xdr:row>36</xdr:row>
      <xdr:rowOff>130149</xdr:rowOff>
    </xdr:to>
    <xdr:sp macro="" textlink="">
      <xdr:nvSpPr>
        <xdr:cNvPr id="86" name="楕円 85"/>
        <xdr:cNvSpPr/>
      </xdr:nvSpPr>
      <xdr:spPr>
        <a:xfrm>
          <a:off x="1079500" y="62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121276</xdr:rowOff>
    </xdr:from>
    <xdr:ext cx="469744" cy="259045"/>
    <xdr:sp macro="" textlink="">
      <xdr:nvSpPr>
        <xdr:cNvPr id="87" name="テキスト ボックス 86"/>
        <xdr:cNvSpPr txBox="1"/>
      </xdr:nvSpPr>
      <xdr:spPr>
        <a:xfrm>
          <a:off x="895428" y="62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153601</xdr:rowOff>
    </xdr:from>
    <xdr:to>
      <xdr:col>24</xdr:col>
      <xdr:colOff>63500</xdr:colOff>
      <xdr:row>57</xdr:row>
      <xdr:rowOff>133386</xdr:rowOff>
    </xdr:to>
    <xdr:cxnSp macro="">
      <xdr:nvCxnSpPr>
        <xdr:cNvPr id="119" name="直線コネクタ 118"/>
        <xdr:cNvCxnSpPr/>
      </xdr:nvCxnSpPr>
      <xdr:spPr>
        <a:xfrm>
          <a:off x="3797300" y="9754801"/>
          <a:ext cx="838200" cy="15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102981</xdr:rowOff>
    </xdr:from>
    <xdr:ext cx="534377" cy="259045"/>
    <xdr:sp macro="" textlink="">
      <xdr:nvSpPr>
        <xdr:cNvPr id="120" name="総務費平均値テキスト"/>
        <xdr:cNvSpPr txBox="1"/>
      </xdr:nvSpPr>
      <xdr:spPr>
        <a:xfrm>
          <a:off x="4686300" y="9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100805</xdr:rowOff>
    </xdr:from>
    <xdr:to>
      <xdr:col>19</xdr:col>
      <xdr:colOff>177800</xdr:colOff>
      <xdr:row>56</xdr:row>
      <xdr:rowOff>153601</xdr:rowOff>
    </xdr:to>
    <xdr:cxnSp macro="">
      <xdr:nvCxnSpPr>
        <xdr:cNvPr id="122" name="直線コネクタ 121"/>
        <xdr:cNvCxnSpPr/>
      </xdr:nvCxnSpPr>
      <xdr:spPr>
        <a:xfrm>
          <a:off x="2908300" y="8844755"/>
          <a:ext cx="889000" cy="91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43121</xdr:rowOff>
    </xdr:from>
    <xdr:ext cx="534377" cy="259045"/>
    <xdr:sp macro="" textlink="">
      <xdr:nvSpPr>
        <xdr:cNvPr id="124" name="テキスト ボックス 123"/>
        <xdr:cNvSpPr txBox="1"/>
      </xdr:nvSpPr>
      <xdr:spPr>
        <a:xfrm>
          <a:off x="3530111" y="9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100805</xdr:rowOff>
    </xdr:from>
    <xdr:to>
      <xdr:col>15</xdr:col>
      <xdr:colOff>50800</xdr:colOff>
      <xdr:row>58</xdr:row>
      <xdr:rowOff>23811</xdr:rowOff>
    </xdr:to>
    <xdr:cxnSp macro="">
      <xdr:nvCxnSpPr>
        <xdr:cNvPr id="125" name="直線コネクタ 124"/>
        <xdr:cNvCxnSpPr/>
      </xdr:nvCxnSpPr>
      <xdr:spPr>
        <a:xfrm flipV="1">
          <a:off x="2019300" y="8844755"/>
          <a:ext cx="889000" cy="112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43502</xdr:rowOff>
    </xdr:from>
    <xdr:ext cx="599010" cy="259045"/>
    <xdr:sp macro="" textlink="">
      <xdr:nvSpPr>
        <xdr:cNvPr id="127" name="テキスト ボックス 126"/>
        <xdr:cNvSpPr txBox="1"/>
      </xdr:nvSpPr>
      <xdr:spPr>
        <a:xfrm>
          <a:off x="2608795" y="84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131252</xdr:rowOff>
    </xdr:from>
    <xdr:to>
      <xdr:col>10</xdr:col>
      <xdr:colOff>114300</xdr:colOff>
      <xdr:row>58</xdr:row>
      <xdr:rowOff>23811</xdr:rowOff>
    </xdr:to>
    <xdr:cxnSp macro="">
      <xdr:nvCxnSpPr>
        <xdr:cNvPr id="128" name="直線コネクタ 127"/>
        <xdr:cNvCxnSpPr/>
      </xdr:nvCxnSpPr>
      <xdr:spPr>
        <a:xfrm>
          <a:off x="1130300" y="9903902"/>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167468</xdr:rowOff>
    </xdr:from>
    <xdr:ext cx="534377" cy="259045"/>
    <xdr:sp macro="" textlink="">
      <xdr:nvSpPr>
        <xdr:cNvPr id="130" name="テキスト ボックス 129"/>
        <xdr:cNvSpPr txBox="1"/>
      </xdr:nvSpPr>
      <xdr:spPr>
        <a:xfrm>
          <a:off x="1752111" y="959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11237</xdr:rowOff>
    </xdr:from>
    <xdr:ext cx="534377" cy="259045"/>
    <xdr:sp macro="" textlink="">
      <xdr:nvSpPr>
        <xdr:cNvPr id="132" name="テキスト ボックス 131"/>
        <xdr:cNvSpPr txBox="1"/>
      </xdr:nvSpPr>
      <xdr:spPr>
        <a:xfrm>
          <a:off x="863111" y="96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82586</xdr:rowOff>
    </xdr:from>
    <xdr:to>
      <xdr:col>24</xdr:col>
      <xdr:colOff>114300</xdr:colOff>
      <xdr:row>58</xdr:row>
      <xdr:rowOff>12736</xdr:rowOff>
    </xdr:to>
    <xdr:sp macro="" textlink="">
      <xdr:nvSpPr>
        <xdr:cNvPr id="138" name="楕円 137"/>
        <xdr:cNvSpPr/>
      </xdr:nvSpPr>
      <xdr:spPr>
        <a:xfrm>
          <a:off x="4584700" y="98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61013</xdr:rowOff>
    </xdr:from>
    <xdr:ext cx="534377" cy="259045"/>
    <xdr:sp macro="" textlink="">
      <xdr:nvSpPr>
        <xdr:cNvPr id="139" name="総務費該当値テキスト"/>
        <xdr:cNvSpPr txBox="1"/>
      </xdr:nvSpPr>
      <xdr:spPr>
        <a:xfrm>
          <a:off x="4686300" y="9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102801</xdr:rowOff>
    </xdr:from>
    <xdr:to>
      <xdr:col>20</xdr:col>
      <xdr:colOff>38100</xdr:colOff>
      <xdr:row>57</xdr:row>
      <xdr:rowOff>32951</xdr:rowOff>
    </xdr:to>
    <xdr:sp macro="" textlink="">
      <xdr:nvSpPr>
        <xdr:cNvPr id="140" name="楕円 139"/>
        <xdr:cNvSpPr/>
      </xdr:nvSpPr>
      <xdr:spPr>
        <a:xfrm>
          <a:off x="3746500" y="970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24078</xdr:rowOff>
    </xdr:from>
    <xdr:ext cx="534377" cy="259045"/>
    <xdr:sp macro="" textlink="">
      <xdr:nvSpPr>
        <xdr:cNvPr id="141" name="テキスト ボックス 140"/>
        <xdr:cNvSpPr txBox="1"/>
      </xdr:nvSpPr>
      <xdr:spPr>
        <a:xfrm>
          <a:off x="3530111" y="979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50005</xdr:rowOff>
    </xdr:from>
    <xdr:to>
      <xdr:col>15</xdr:col>
      <xdr:colOff>101600</xdr:colOff>
      <xdr:row>51</xdr:row>
      <xdr:rowOff>151605</xdr:rowOff>
    </xdr:to>
    <xdr:sp macro="" textlink="">
      <xdr:nvSpPr>
        <xdr:cNvPr id="142" name="楕円 141"/>
        <xdr:cNvSpPr/>
      </xdr:nvSpPr>
      <xdr:spPr>
        <a:xfrm>
          <a:off x="2857500" y="87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142732</xdr:rowOff>
    </xdr:from>
    <xdr:ext cx="599010" cy="259045"/>
    <xdr:sp macro="" textlink="">
      <xdr:nvSpPr>
        <xdr:cNvPr id="143" name="テキスト ボックス 142"/>
        <xdr:cNvSpPr txBox="1"/>
      </xdr:nvSpPr>
      <xdr:spPr>
        <a:xfrm>
          <a:off x="2608795" y="888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144461</xdr:rowOff>
    </xdr:from>
    <xdr:to>
      <xdr:col>10</xdr:col>
      <xdr:colOff>165100</xdr:colOff>
      <xdr:row>58</xdr:row>
      <xdr:rowOff>74611</xdr:rowOff>
    </xdr:to>
    <xdr:sp macro="" textlink="">
      <xdr:nvSpPr>
        <xdr:cNvPr id="144" name="楕円 143"/>
        <xdr:cNvSpPr/>
      </xdr:nvSpPr>
      <xdr:spPr>
        <a:xfrm>
          <a:off x="1968500" y="99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65738</xdr:rowOff>
    </xdr:from>
    <xdr:ext cx="534377" cy="259045"/>
    <xdr:sp macro="" textlink="">
      <xdr:nvSpPr>
        <xdr:cNvPr id="145" name="テキスト ボックス 144"/>
        <xdr:cNvSpPr txBox="1"/>
      </xdr:nvSpPr>
      <xdr:spPr>
        <a:xfrm>
          <a:off x="1752111" y="100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80452</xdr:rowOff>
    </xdr:from>
    <xdr:to>
      <xdr:col>6</xdr:col>
      <xdr:colOff>38100</xdr:colOff>
      <xdr:row>58</xdr:row>
      <xdr:rowOff>10602</xdr:rowOff>
    </xdr:to>
    <xdr:sp macro="" textlink="">
      <xdr:nvSpPr>
        <xdr:cNvPr id="146" name="楕円 145"/>
        <xdr:cNvSpPr/>
      </xdr:nvSpPr>
      <xdr:spPr>
        <a:xfrm>
          <a:off x="1079500" y="985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1729</xdr:rowOff>
    </xdr:from>
    <xdr:ext cx="534377" cy="259045"/>
    <xdr:sp macro="" textlink="">
      <xdr:nvSpPr>
        <xdr:cNvPr id="147" name="テキスト ボックス 146"/>
        <xdr:cNvSpPr txBox="1"/>
      </xdr:nvSpPr>
      <xdr:spPr>
        <a:xfrm>
          <a:off x="863111" y="99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131521</xdr:rowOff>
    </xdr:from>
    <xdr:to>
      <xdr:col>24</xdr:col>
      <xdr:colOff>63500</xdr:colOff>
      <xdr:row>76</xdr:row>
      <xdr:rowOff>24512</xdr:rowOff>
    </xdr:to>
    <xdr:cxnSp macro="">
      <xdr:nvCxnSpPr>
        <xdr:cNvPr id="177" name="直線コネクタ 176"/>
        <xdr:cNvCxnSpPr/>
      </xdr:nvCxnSpPr>
      <xdr:spPr>
        <a:xfrm>
          <a:off x="3797300" y="12990271"/>
          <a:ext cx="838200" cy="6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97794</xdr:rowOff>
    </xdr:from>
    <xdr:ext cx="599010" cy="259045"/>
    <xdr:sp macro="" textlink="">
      <xdr:nvSpPr>
        <xdr:cNvPr id="178" name="民生費平均値テキスト"/>
        <xdr:cNvSpPr txBox="1"/>
      </xdr:nvSpPr>
      <xdr:spPr>
        <a:xfrm>
          <a:off x="4686300" y="12785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131521</xdr:rowOff>
    </xdr:from>
    <xdr:to>
      <xdr:col>19</xdr:col>
      <xdr:colOff>177800</xdr:colOff>
      <xdr:row>77</xdr:row>
      <xdr:rowOff>99594</xdr:rowOff>
    </xdr:to>
    <xdr:cxnSp macro="">
      <xdr:nvCxnSpPr>
        <xdr:cNvPr id="180" name="直線コネクタ 179"/>
        <xdr:cNvCxnSpPr/>
      </xdr:nvCxnSpPr>
      <xdr:spPr>
        <a:xfrm flipV="1">
          <a:off x="2908300" y="12990271"/>
          <a:ext cx="889000" cy="3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86986</xdr:rowOff>
    </xdr:from>
    <xdr:ext cx="599010" cy="259045"/>
    <xdr:sp macro="" textlink="">
      <xdr:nvSpPr>
        <xdr:cNvPr id="182" name="テキスト ボックス 181"/>
        <xdr:cNvSpPr txBox="1"/>
      </xdr:nvSpPr>
      <xdr:spPr>
        <a:xfrm>
          <a:off x="3497795" y="1260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99594</xdr:rowOff>
    </xdr:from>
    <xdr:to>
      <xdr:col>15</xdr:col>
      <xdr:colOff>50800</xdr:colOff>
      <xdr:row>77</xdr:row>
      <xdr:rowOff>153760</xdr:rowOff>
    </xdr:to>
    <xdr:cxnSp macro="">
      <xdr:nvCxnSpPr>
        <xdr:cNvPr id="183" name="直線コネクタ 182"/>
        <xdr:cNvCxnSpPr/>
      </xdr:nvCxnSpPr>
      <xdr:spPr>
        <a:xfrm flipV="1">
          <a:off x="2019300" y="13301244"/>
          <a:ext cx="889000" cy="5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69143</xdr:rowOff>
    </xdr:from>
    <xdr:ext cx="599010" cy="259045"/>
    <xdr:sp macro="" textlink="">
      <xdr:nvSpPr>
        <xdr:cNvPr id="185" name="テキスト ボックス 184"/>
        <xdr:cNvSpPr txBox="1"/>
      </xdr:nvSpPr>
      <xdr:spPr>
        <a:xfrm>
          <a:off x="2608795" y="129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153760</xdr:rowOff>
    </xdr:from>
    <xdr:to>
      <xdr:col>10</xdr:col>
      <xdr:colOff>114300</xdr:colOff>
      <xdr:row>78</xdr:row>
      <xdr:rowOff>56451</xdr:rowOff>
    </xdr:to>
    <xdr:cxnSp macro="">
      <xdr:nvCxnSpPr>
        <xdr:cNvPr id="186" name="直線コネクタ 185"/>
        <xdr:cNvCxnSpPr/>
      </xdr:nvCxnSpPr>
      <xdr:spPr>
        <a:xfrm flipV="1">
          <a:off x="1130300" y="13355410"/>
          <a:ext cx="889000" cy="7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137380</xdr:rowOff>
    </xdr:from>
    <xdr:ext cx="599010" cy="259045"/>
    <xdr:sp macro="" textlink="">
      <xdr:nvSpPr>
        <xdr:cNvPr id="188" name="テキスト ボックス 187"/>
        <xdr:cNvSpPr txBox="1"/>
      </xdr:nvSpPr>
      <xdr:spPr>
        <a:xfrm>
          <a:off x="1719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36873</xdr:rowOff>
    </xdr:from>
    <xdr:ext cx="599010" cy="259045"/>
    <xdr:sp macro="" textlink="">
      <xdr:nvSpPr>
        <xdr:cNvPr id="190" name="テキスト ボックス 189"/>
        <xdr:cNvSpPr txBox="1"/>
      </xdr:nvSpPr>
      <xdr:spPr>
        <a:xfrm>
          <a:off x="830795" y="130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145161</xdr:rowOff>
    </xdr:from>
    <xdr:to>
      <xdr:col>24</xdr:col>
      <xdr:colOff>114300</xdr:colOff>
      <xdr:row>76</xdr:row>
      <xdr:rowOff>75310</xdr:rowOff>
    </xdr:to>
    <xdr:sp macro="" textlink="">
      <xdr:nvSpPr>
        <xdr:cNvPr id="196" name="楕円 195"/>
        <xdr:cNvSpPr/>
      </xdr:nvSpPr>
      <xdr:spPr>
        <a:xfrm>
          <a:off x="4584700" y="130039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123589</xdr:rowOff>
    </xdr:from>
    <xdr:ext cx="599010" cy="259045"/>
    <xdr:sp macro="" textlink="">
      <xdr:nvSpPr>
        <xdr:cNvPr id="197" name="民生費該当値テキスト"/>
        <xdr:cNvSpPr txBox="1"/>
      </xdr:nvSpPr>
      <xdr:spPr>
        <a:xfrm>
          <a:off x="4686300" y="1298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80721</xdr:rowOff>
    </xdr:from>
    <xdr:to>
      <xdr:col>20</xdr:col>
      <xdr:colOff>38100</xdr:colOff>
      <xdr:row>76</xdr:row>
      <xdr:rowOff>10871</xdr:rowOff>
    </xdr:to>
    <xdr:sp macro="" textlink="">
      <xdr:nvSpPr>
        <xdr:cNvPr id="198" name="楕円 197"/>
        <xdr:cNvSpPr/>
      </xdr:nvSpPr>
      <xdr:spPr>
        <a:xfrm>
          <a:off x="3746500" y="1293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1998</xdr:rowOff>
    </xdr:from>
    <xdr:ext cx="599010" cy="259045"/>
    <xdr:sp macro="" textlink="">
      <xdr:nvSpPr>
        <xdr:cNvPr id="199" name="テキスト ボックス 198"/>
        <xdr:cNvSpPr txBox="1"/>
      </xdr:nvSpPr>
      <xdr:spPr>
        <a:xfrm>
          <a:off x="3497795" y="1303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48794</xdr:rowOff>
    </xdr:from>
    <xdr:to>
      <xdr:col>15</xdr:col>
      <xdr:colOff>101600</xdr:colOff>
      <xdr:row>77</xdr:row>
      <xdr:rowOff>150394</xdr:rowOff>
    </xdr:to>
    <xdr:sp macro="" textlink="">
      <xdr:nvSpPr>
        <xdr:cNvPr id="200" name="楕円 199"/>
        <xdr:cNvSpPr/>
      </xdr:nvSpPr>
      <xdr:spPr>
        <a:xfrm>
          <a:off x="2857500" y="1325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141521</xdr:rowOff>
    </xdr:from>
    <xdr:ext cx="599010" cy="259045"/>
    <xdr:sp macro="" textlink="">
      <xdr:nvSpPr>
        <xdr:cNvPr id="201" name="テキスト ボックス 200"/>
        <xdr:cNvSpPr txBox="1"/>
      </xdr:nvSpPr>
      <xdr:spPr>
        <a:xfrm>
          <a:off x="2608795" y="133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102960</xdr:rowOff>
    </xdr:from>
    <xdr:to>
      <xdr:col>10</xdr:col>
      <xdr:colOff>165100</xdr:colOff>
      <xdr:row>78</xdr:row>
      <xdr:rowOff>33110</xdr:rowOff>
    </xdr:to>
    <xdr:sp macro="" textlink="">
      <xdr:nvSpPr>
        <xdr:cNvPr id="202" name="楕円 201"/>
        <xdr:cNvSpPr/>
      </xdr:nvSpPr>
      <xdr:spPr>
        <a:xfrm>
          <a:off x="1968500" y="133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24237</xdr:rowOff>
    </xdr:from>
    <xdr:ext cx="599010" cy="259045"/>
    <xdr:sp macro="" textlink="">
      <xdr:nvSpPr>
        <xdr:cNvPr id="203" name="テキスト ボックス 202"/>
        <xdr:cNvSpPr txBox="1"/>
      </xdr:nvSpPr>
      <xdr:spPr>
        <a:xfrm>
          <a:off x="1719795" y="1339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5651</xdr:rowOff>
    </xdr:from>
    <xdr:to>
      <xdr:col>6</xdr:col>
      <xdr:colOff>38100</xdr:colOff>
      <xdr:row>78</xdr:row>
      <xdr:rowOff>107251</xdr:rowOff>
    </xdr:to>
    <xdr:sp macro="" textlink="">
      <xdr:nvSpPr>
        <xdr:cNvPr id="204" name="楕円 203"/>
        <xdr:cNvSpPr/>
      </xdr:nvSpPr>
      <xdr:spPr>
        <a:xfrm>
          <a:off x="1079500" y="1337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98378</xdr:rowOff>
    </xdr:from>
    <xdr:ext cx="599010" cy="259045"/>
    <xdr:sp macro="" textlink="">
      <xdr:nvSpPr>
        <xdr:cNvPr id="205" name="テキスト ボックス 204"/>
        <xdr:cNvSpPr txBox="1"/>
      </xdr:nvSpPr>
      <xdr:spPr>
        <a:xfrm>
          <a:off x="830795" y="1347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123641</xdr:rowOff>
    </xdr:from>
    <xdr:to>
      <xdr:col>24</xdr:col>
      <xdr:colOff>63500</xdr:colOff>
      <xdr:row>94</xdr:row>
      <xdr:rowOff>15990</xdr:rowOff>
    </xdr:to>
    <xdr:cxnSp macro="">
      <xdr:nvCxnSpPr>
        <xdr:cNvPr id="235" name="直線コネクタ 234"/>
        <xdr:cNvCxnSpPr/>
      </xdr:nvCxnSpPr>
      <xdr:spPr>
        <a:xfrm flipV="1">
          <a:off x="3797300" y="16068491"/>
          <a:ext cx="838200" cy="6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130402</xdr:rowOff>
    </xdr:from>
    <xdr:ext cx="534377" cy="259045"/>
    <xdr:sp macro="" textlink="">
      <xdr:nvSpPr>
        <xdr:cNvPr id="236" name="衛生費平均値テキスト"/>
        <xdr:cNvSpPr txBox="1"/>
      </xdr:nvSpPr>
      <xdr:spPr>
        <a:xfrm>
          <a:off x="4686300" y="1641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15990</xdr:rowOff>
    </xdr:from>
    <xdr:to>
      <xdr:col>19</xdr:col>
      <xdr:colOff>177800</xdr:colOff>
      <xdr:row>95</xdr:row>
      <xdr:rowOff>134252</xdr:rowOff>
    </xdr:to>
    <xdr:cxnSp macro="">
      <xdr:nvCxnSpPr>
        <xdr:cNvPr id="238" name="直線コネクタ 237"/>
        <xdr:cNvCxnSpPr/>
      </xdr:nvCxnSpPr>
      <xdr:spPr>
        <a:xfrm flipV="1">
          <a:off x="2908300" y="16132290"/>
          <a:ext cx="889000" cy="28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55002</xdr:rowOff>
    </xdr:from>
    <xdr:ext cx="534377" cy="259045"/>
    <xdr:sp macro="" textlink="">
      <xdr:nvSpPr>
        <xdr:cNvPr id="240" name="テキスト ボックス 239"/>
        <xdr:cNvSpPr txBox="1"/>
      </xdr:nvSpPr>
      <xdr:spPr>
        <a:xfrm>
          <a:off x="3530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120917</xdr:rowOff>
    </xdr:from>
    <xdr:to>
      <xdr:col>15</xdr:col>
      <xdr:colOff>50800</xdr:colOff>
      <xdr:row>95</xdr:row>
      <xdr:rowOff>134252</xdr:rowOff>
    </xdr:to>
    <xdr:cxnSp macro="">
      <xdr:nvCxnSpPr>
        <xdr:cNvPr id="241" name="直線コネクタ 240"/>
        <xdr:cNvCxnSpPr/>
      </xdr:nvCxnSpPr>
      <xdr:spPr>
        <a:xfrm>
          <a:off x="2019300" y="16065767"/>
          <a:ext cx="889000" cy="3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153261</xdr:rowOff>
    </xdr:from>
    <xdr:ext cx="534377" cy="259045"/>
    <xdr:sp macro="" textlink="">
      <xdr:nvSpPr>
        <xdr:cNvPr id="243" name="テキスト ボックス 242"/>
        <xdr:cNvSpPr txBox="1"/>
      </xdr:nvSpPr>
      <xdr:spPr>
        <a:xfrm>
          <a:off x="2641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120917</xdr:rowOff>
    </xdr:from>
    <xdr:to>
      <xdr:col>10</xdr:col>
      <xdr:colOff>114300</xdr:colOff>
      <xdr:row>94</xdr:row>
      <xdr:rowOff>46259</xdr:rowOff>
    </xdr:to>
    <xdr:cxnSp macro="">
      <xdr:nvCxnSpPr>
        <xdr:cNvPr id="244" name="直線コネクタ 243"/>
        <xdr:cNvCxnSpPr/>
      </xdr:nvCxnSpPr>
      <xdr:spPr>
        <a:xfrm flipV="1">
          <a:off x="1130300" y="16065767"/>
          <a:ext cx="889000" cy="9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81005</xdr:rowOff>
    </xdr:from>
    <xdr:ext cx="534377" cy="259045"/>
    <xdr:sp macro="" textlink="">
      <xdr:nvSpPr>
        <xdr:cNvPr id="246" name="テキスト ボックス 245"/>
        <xdr:cNvSpPr txBox="1"/>
      </xdr:nvSpPr>
      <xdr:spPr>
        <a:xfrm>
          <a:off x="1752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88377</xdr:rowOff>
    </xdr:from>
    <xdr:ext cx="534377" cy="259045"/>
    <xdr:sp macro="" textlink="">
      <xdr:nvSpPr>
        <xdr:cNvPr id="248" name="テキスト ボックス 247"/>
        <xdr:cNvSpPr txBox="1"/>
      </xdr:nvSpPr>
      <xdr:spPr>
        <a:xfrm>
          <a:off x="863111" y="167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72841</xdr:rowOff>
    </xdr:from>
    <xdr:to>
      <xdr:col>24</xdr:col>
      <xdr:colOff>114300</xdr:colOff>
      <xdr:row>94</xdr:row>
      <xdr:rowOff>2991</xdr:rowOff>
    </xdr:to>
    <xdr:sp macro="" textlink="">
      <xdr:nvSpPr>
        <xdr:cNvPr id="254" name="楕円 253"/>
        <xdr:cNvSpPr/>
      </xdr:nvSpPr>
      <xdr:spPr>
        <a:xfrm>
          <a:off x="4584700" y="160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95718</xdr:rowOff>
    </xdr:from>
    <xdr:ext cx="534377" cy="259045"/>
    <xdr:sp macro="" textlink="">
      <xdr:nvSpPr>
        <xdr:cNvPr id="255" name="衛生費該当値テキスト"/>
        <xdr:cNvSpPr txBox="1"/>
      </xdr:nvSpPr>
      <xdr:spPr>
        <a:xfrm>
          <a:off x="4686300" y="1586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136640</xdr:rowOff>
    </xdr:from>
    <xdr:to>
      <xdr:col>20</xdr:col>
      <xdr:colOff>38100</xdr:colOff>
      <xdr:row>94</xdr:row>
      <xdr:rowOff>66790</xdr:rowOff>
    </xdr:to>
    <xdr:sp macro="" textlink="">
      <xdr:nvSpPr>
        <xdr:cNvPr id="256" name="楕円 255"/>
        <xdr:cNvSpPr/>
      </xdr:nvSpPr>
      <xdr:spPr>
        <a:xfrm>
          <a:off x="3746500" y="1608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83317</xdr:rowOff>
    </xdr:from>
    <xdr:ext cx="534377" cy="259045"/>
    <xdr:sp macro="" textlink="">
      <xdr:nvSpPr>
        <xdr:cNvPr id="257" name="テキスト ボックス 256"/>
        <xdr:cNvSpPr txBox="1"/>
      </xdr:nvSpPr>
      <xdr:spPr>
        <a:xfrm>
          <a:off x="3530111" y="158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83452</xdr:rowOff>
    </xdr:from>
    <xdr:to>
      <xdr:col>15</xdr:col>
      <xdr:colOff>101600</xdr:colOff>
      <xdr:row>96</xdr:row>
      <xdr:rowOff>13602</xdr:rowOff>
    </xdr:to>
    <xdr:sp macro="" textlink="">
      <xdr:nvSpPr>
        <xdr:cNvPr id="258" name="楕円 257"/>
        <xdr:cNvSpPr/>
      </xdr:nvSpPr>
      <xdr:spPr>
        <a:xfrm>
          <a:off x="2857500" y="163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30129</xdr:rowOff>
    </xdr:from>
    <xdr:ext cx="534377" cy="259045"/>
    <xdr:sp macro="" textlink="">
      <xdr:nvSpPr>
        <xdr:cNvPr id="259" name="テキスト ボックス 258"/>
        <xdr:cNvSpPr txBox="1"/>
      </xdr:nvSpPr>
      <xdr:spPr>
        <a:xfrm>
          <a:off x="2641111" y="161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70117</xdr:rowOff>
    </xdr:from>
    <xdr:to>
      <xdr:col>10</xdr:col>
      <xdr:colOff>165100</xdr:colOff>
      <xdr:row>94</xdr:row>
      <xdr:rowOff>267</xdr:rowOff>
    </xdr:to>
    <xdr:sp macro="" textlink="">
      <xdr:nvSpPr>
        <xdr:cNvPr id="260" name="楕円 259"/>
        <xdr:cNvSpPr/>
      </xdr:nvSpPr>
      <xdr:spPr>
        <a:xfrm>
          <a:off x="1968500" y="160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16794</xdr:rowOff>
    </xdr:from>
    <xdr:ext cx="534377" cy="259045"/>
    <xdr:sp macro="" textlink="">
      <xdr:nvSpPr>
        <xdr:cNvPr id="261" name="テキスト ボックス 260"/>
        <xdr:cNvSpPr txBox="1"/>
      </xdr:nvSpPr>
      <xdr:spPr>
        <a:xfrm>
          <a:off x="1752111" y="1579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166909</xdr:rowOff>
    </xdr:from>
    <xdr:to>
      <xdr:col>6</xdr:col>
      <xdr:colOff>38100</xdr:colOff>
      <xdr:row>94</xdr:row>
      <xdr:rowOff>97059</xdr:rowOff>
    </xdr:to>
    <xdr:sp macro="" textlink="">
      <xdr:nvSpPr>
        <xdr:cNvPr id="262" name="楕円 261"/>
        <xdr:cNvSpPr/>
      </xdr:nvSpPr>
      <xdr:spPr>
        <a:xfrm>
          <a:off x="1079500" y="1611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113586</xdr:rowOff>
    </xdr:from>
    <xdr:ext cx="534377" cy="259045"/>
    <xdr:sp macro="" textlink="">
      <xdr:nvSpPr>
        <xdr:cNvPr id="263" name="テキスト ボックス 262"/>
        <xdr:cNvSpPr txBox="1"/>
      </xdr:nvSpPr>
      <xdr:spPr>
        <a:xfrm>
          <a:off x="863111" y="1588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159741</xdr:rowOff>
    </xdr:from>
    <xdr:to>
      <xdr:col>55</xdr:col>
      <xdr:colOff>0</xdr:colOff>
      <xdr:row>38</xdr:row>
      <xdr:rowOff>161036</xdr:rowOff>
    </xdr:to>
    <xdr:cxnSp macro="">
      <xdr:nvCxnSpPr>
        <xdr:cNvPr id="292" name="直線コネクタ 291"/>
        <xdr:cNvCxnSpPr/>
      </xdr:nvCxnSpPr>
      <xdr:spPr>
        <a:xfrm flipV="1">
          <a:off x="9639300" y="6674841"/>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3" name="労働費平均値テキスト"/>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160198</xdr:rowOff>
    </xdr:from>
    <xdr:to>
      <xdr:col>50</xdr:col>
      <xdr:colOff>114300</xdr:colOff>
      <xdr:row>38</xdr:row>
      <xdr:rowOff>161036</xdr:rowOff>
    </xdr:to>
    <xdr:cxnSp macro="">
      <xdr:nvCxnSpPr>
        <xdr:cNvPr id="295" name="直線コネクタ 294"/>
        <xdr:cNvCxnSpPr/>
      </xdr:nvCxnSpPr>
      <xdr:spPr>
        <a:xfrm>
          <a:off x="8750300" y="6675298"/>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7" name="テキスト ボックス 296"/>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160198</xdr:rowOff>
    </xdr:from>
    <xdr:to>
      <xdr:col>45</xdr:col>
      <xdr:colOff>177800</xdr:colOff>
      <xdr:row>38</xdr:row>
      <xdr:rowOff>162713</xdr:rowOff>
    </xdr:to>
    <xdr:cxnSp macro="">
      <xdr:nvCxnSpPr>
        <xdr:cNvPr id="298" name="直線コネクタ 297"/>
        <xdr:cNvCxnSpPr/>
      </xdr:nvCxnSpPr>
      <xdr:spPr>
        <a:xfrm flipV="1">
          <a:off x="7861300" y="6675298"/>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300" name="テキスト ボックス 299"/>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162713</xdr:rowOff>
    </xdr:from>
    <xdr:to>
      <xdr:col>41</xdr:col>
      <xdr:colOff>50800</xdr:colOff>
      <xdr:row>38</xdr:row>
      <xdr:rowOff>162789</xdr:rowOff>
    </xdr:to>
    <xdr:cxnSp macro="">
      <xdr:nvCxnSpPr>
        <xdr:cNvPr id="301" name="直線コネクタ 300"/>
        <xdr:cNvCxnSpPr/>
      </xdr:nvCxnSpPr>
      <xdr:spPr>
        <a:xfrm flipV="1">
          <a:off x="6972300" y="667781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3" name="テキスト ボックス 302"/>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5" name="テキスト ボックス 304"/>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108941</xdr:rowOff>
    </xdr:from>
    <xdr:to>
      <xdr:col>55</xdr:col>
      <xdr:colOff>50800</xdr:colOff>
      <xdr:row>39</xdr:row>
      <xdr:rowOff>39091</xdr:rowOff>
    </xdr:to>
    <xdr:sp macro="" textlink="">
      <xdr:nvSpPr>
        <xdr:cNvPr id="311" name="楕円 310"/>
        <xdr:cNvSpPr/>
      </xdr:nvSpPr>
      <xdr:spPr>
        <a:xfrm>
          <a:off x="10426700" y="662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50106</xdr:rowOff>
    </xdr:from>
    <xdr:ext cx="378565" cy="259045"/>
    <xdr:sp macro="" textlink="">
      <xdr:nvSpPr>
        <xdr:cNvPr id="312" name="労働費該当値テキスト"/>
        <xdr:cNvSpPr txBox="1"/>
      </xdr:nvSpPr>
      <xdr:spPr>
        <a:xfrm>
          <a:off x="10528300" y="6565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110236</xdr:rowOff>
    </xdr:from>
    <xdr:to>
      <xdr:col>50</xdr:col>
      <xdr:colOff>165100</xdr:colOff>
      <xdr:row>39</xdr:row>
      <xdr:rowOff>40386</xdr:rowOff>
    </xdr:to>
    <xdr:sp macro="" textlink="">
      <xdr:nvSpPr>
        <xdr:cNvPr id="313" name="楕円 312"/>
        <xdr:cNvSpPr/>
      </xdr:nvSpPr>
      <xdr:spPr>
        <a:xfrm>
          <a:off x="95885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31513</xdr:rowOff>
    </xdr:from>
    <xdr:ext cx="378565" cy="259045"/>
    <xdr:sp macro="" textlink="">
      <xdr:nvSpPr>
        <xdr:cNvPr id="314" name="テキスト ボックス 313"/>
        <xdr:cNvSpPr txBox="1"/>
      </xdr:nvSpPr>
      <xdr:spPr>
        <a:xfrm>
          <a:off x="9450017" y="6718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109398</xdr:rowOff>
    </xdr:from>
    <xdr:to>
      <xdr:col>46</xdr:col>
      <xdr:colOff>38100</xdr:colOff>
      <xdr:row>39</xdr:row>
      <xdr:rowOff>39548</xdr:rowOff>
    </xdr:to>
    <xdr:sp macro="" textlink="">
      <xdr:nvSpPr>
        <xdr:cNvPr id="315" name="楕円 314"/>
        <xdr:cNvSpPr/>
      </xdr:nvSpPr>
      <xdr:spPr>
        <a:xfrm>
          <a:off x="8699500" y="66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30675</xdr:rowOff>
    </xdr:from>
    <xdr:ext cx="378565" cy="259045"/>
    <xdr:sp macro="" textlink="">
      <xdr:nvSpPr>
        <xdr:cNvPr id="316" name="テキスト ボックス 315"/>
        <xdr:cNvSpPr txBox="1"/>
      </xdr:nvSpPr>
      <xdr:spPr>
        <a:xfrm>
          <a:off x="8561017" y="6717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111913</xdr:rowOff>
    </xdr:from>
    <xdr:to>
      <xdr:col>41</xdr:col>
      <xdr:colOff>101600</xdr:colOff>
      <xdr:row>39</xdr:row>
      <xdr:rowOff>42063</xdr:rowOff>
    </xdr:to>
    <xdr:sp macro="" textlink="">
      <xdr:nvSpPr>
        <xdr:cNvPr id="317" name="楕円 316"/>
        <xdr:cNvSpPr/>
      </xdr:nvSpPr>
      <xdr:spPr>
        <a:xfrm>
          <a:off x="7810500" y="66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33190</xdr:rowOff>
    </xdr:from>
    <xdr:ext cx="378565" cy="259045"/>
    <xdr:sp macro="" textlink="">
      <xdr:nvSpPr>
        <xdr:cNvPr id="318" name="テキスト ボックス 317"/>
        <xdr:cNvSpPr txBox="1"/>
      </xdr:nvSpPr>
      <xdr:spPr>
        <a:xfrm>
          <a:off x="7672017" y="6719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111989</xdr:rowOff>
    </xdr:from>
    <xdr:to>
      <xdr:col>36</xdr:col>
      <xdr:colOff>165100</xdr:colOff>
      <xdr:row>39</xdr:row>
      <xdr:rowOff>42139</xdr:rowOff>
    </xdr:to>
    <xdr:sp macro="" textlink="">
      <xdr:nvSpPr>
        <xdr:cNvPr id="319" name="楕円 318"/>
        <xdr:cNvSpPr/>
      </xdr:nvSpPr>
      <xdr:spPr>
        <a:xfrm>
          <a:off x="6921500" y="66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33266</xdr:rowOff>
    </xdr:from>
    <xdr:ext cx="378565" cy="259045"/>
    <xdr:sp macro="" textlink="">
      <xdr:nvSpPr>
        <xdr:cNvPr id="320" name="テキスト ボックス 319"/>
        <xdr:cNvSpPr txBox="1"/>
      </xdr:nvSpPr>
      <xdr:spPr>
        <a:xfrm>
          <a:off x="6783017" y="6719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24339</xdr:rowOff>
    </xdr:from>
    <xdr:to>
      <xdr:col>55</xdr:col>
      <xdr:colOff>0</xdr:colOff>
      <xdr:row>57</xdr:row>
      <xdr:rowOff>47395</xdr:rowOff>
    </xdr:to>
    <xdr:cxnSp macro="">
      <xdr:nvCxnSpPr>
        <xdr:cNvPr id="351" name="直線コネクタ 350"/>
        <xdr:cNvCxnSpPr/>
      </xdr:nvCxnSpPr>
      <xdr:spPr>
        <a:xfrm flipV="1">
          <a:off x="9639300" y="9796989"/>
          <a:ext cx="8382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130796</xdr:rowOff>
    </xdr:from>
    <xdr:ext cx="534377" cy="259045"/>
    <xdr:sp macro="" textlink="">
      <xdr:nvSpPr>
        <xdr:cNvPr id="352" name="農林水産業費平均値テキスト"/>
        <xdr:cNvSpPr txBox="1"/>
      </xdr:nvSpPr>
      <xdr:spPr>
        <a:xfrm>
          <a:off x="10528300" y="990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20958</xdr:rowOff>
    </xdr:from>
    <xdr:to>
      <xdr:col>50</xdr:col>
      <xdr:colOff>114300</xdr:colOff>
      <xdr:row>57</xdr:row>
      <xdr:rowOff>47395</xdr:rowOff>
    </xdr:to>
    <xdr:cxnSp macro="">
      <xdr:nvCxnSpPr>
        <xdr:cNvPr id="354" name="直線コネクタ 353"/>
        <xdr:cNvCxnSpPr/>
      </xdr:nvCxnSpPr>
      <xdr:spPr>
        <a:xfrm>
          <a:off x="8750300" y="9793608"/>
          <a:ext cx="889000" cy="26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81108</xdr:rowOff>
    </xdr:from>
    <xdr:ext cx="534377" cy="259045"/>
    <xdr:sp macro="" textlink="">
      <xdr:nvSpPr>
        <xdr:cNvPr id="356" name="テキスト ボックス 355"/>
        <xdr:cNvSpPr txBox="1"/>
      </xdr:nvSpPr>
      <xdr:spPr>
        <a:xfrm>
          <a:off x="9372111" y="1002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2425</xdr:rowOff>
    </xdr:from>
    <xdr:to>
      <xdr:col>45</xdr:col>
      <xdr:colOff>177800</xdr:colOff>
      <xdr:row>57</xdr:row>
      <xdr:rowOff>20958</xdr:rowOff>
    </xdr:to>
    <xdr:cxnSp macro="">
      <xdr:nvCxnSpPr>
        <xdr:cNvPr id="357" name="直線コネクタ 356"/>
        <xdr:cNvCxnSpPr/>
      </xdr:nvCxnSpPr>
      <xdr:spPr>
        <a:xfrm>
          <a:off x="7861300" y="9775075"/>
          <a:ext cx="889000" cy="1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104622</xdr:rowOff>
    </xdr:from>
    <xdr:ext cx="534377" cy="259045"/>
    <xdr:sp macro="" textlink="">
      <xdr:nvSpPr>
        <xdr:cNvPr id="359" name="テキスト ボックス 358"/>
        <xdr:cNvSpPr txBox="1"/>
      </xdr:nvSpPr>
      <xdr:spPr>
        <a:xfrm>
          <a:off x="8483111" y="100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2425</xdr:rowOff>
    </xdr:from>
    <xdr:to>
      <xdr:col>41</xdr:col>
      <xdr:colOff>50800</xdr:colOff>
      <xdr:row>57</xdr:row>
      <xdr:rowOff>19326</xdr:rowOff>
    </xdr:to>
    <xdr:cxnSp macro="">
      <xdr:nvCxnSpPr>
        <xdr:cNvPr id="360" name="直線コネクタ 359"/>
        <xdr:cNvCxnSpPr/>
      </xdr:nvCxnSpPr>
      <xdr:spPr>
        <a:xfrm flipV="1">
          <a:off x="6972300" y="9775075"/>
          <a:ext cx="889000" cy="1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90808</xdr:rowOff>
    </xdr:from>
    <xdr:ext cx="534377" cy="259045"/>
    <xdr:sp macro="" textlink="">
      <xdr:nvSpPr>
        <xdr:cNvPr id="362" name="テキスト ボックス 361"/>
        <xdr:cNvSpPr txBox="1"/>
      </xdr:nvSpPr>
      <xdr:spPr>
        <a:xfrm>
          <a:off x="7594111" y="1003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103527</xdr:rowOff>
    </xdr:from>
    <xdr:ext cx="534377" cy="259045"/>
    <xdr:sp macro="" textlink="">
      <xdr:nvSpPr>
        <xdr:cNvPr id="364" name="テキスト ボックス 363"/>
        <xdr:cNvSpPr txBox="1"/>
      </xdr:nvSpPr>
      <xdr:spPr>
        <a:xfrm>
          <a:off x="6705111" y="100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144989</xdr:rowOff>
    </xdr:from>
    <xdr:to>
      <xdr:col>55</xdr:col>
      <xdr:colOff>50800</xdr:colOff>
      <xdr:row>57</xdr:row>
      <xdr:rowOff>75139</xdr:rowOff>
    </xdr:to>
    <xdr:sp macro="" textlink="">
      <xdr:nvSpPr>
        <xdr:cNvPr id="370" name="楕円 369"/>
        <xdr:cNvSpPr/>
      </xdr:nvSpPr>
      <xdr:spPr>
        <a:xfrm>
          <a:off x="10426700" y="974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167866</xdr:rowOff>
    </xdr:from>
    <xdr:ext cx="534377" cy="259045"/>
    <xdr:sp macro="" textlink="">
      <xdr:nvSpPr>
        <xdr:cNvPr id="371" name="農林水産業費該当値テキスト"/>
        <xdr:cNvSpPr txBox="1"/>
      </xdr:nvSpPr>
      <xdr:spPr>
        <a:xfrm>
          <a:off x="10528300" y="959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168045</xdr:rowOff>
    </xdr:from>
    <xdr:to>
      <xdr:col>50</xdr:col>
      <xdr:colOff>165100</xdr:colOff>
      <xdr:row>57</xdr:row>
      <xdr:rowOff>98195</xdr:rowOff>
    </xdr:to>
    <xdr:sp macro="" textlink="">
      <xdr:nvSpPr>
        <xdr:cNvPr id="372" name="楕円 371"/>
        <xdr:cNvSpPr/>
      </xdr:nvSpPr>
      <xdr:spPr>
        <a:xfrm>
          <a:off x="9588500" y="97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114722</xdr:rowOff>
    </xdr:from>
    <xdr:ext cx="534377" cy="259045"/>
    <xdr:sp macro="" textlink="">
      <xdr:nvSpPr>
        <xdr:cNvPr id="373" name="テキスト ボックス 372"/>
        <xdr:cNvSpPr txBox="1"/>
      </xdr:nvSpPr>
      <xdr:spPr>
        <a:xfrm>
          <a:off x="9372111" y="954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141608</xdr:rowOff>
    </xdr:from>
    <xdr:to>
      <xdr:col>46</xdr:col>
      <xdr:colOff>38100</xdr:colOff>
      <xdr:row>57</xdr:row>
      <xdr:rowOff>71758</xdr:rowOff>
    </xdr:to>
    <xdr:sp macro="" textlink="">
      <xdr:nvSpPr>
        <xdr:cNvPr id="374" name="楕円 373"/>
        <xdr:cNvSpPr/>
      </xdr:nvSpPr>
      <xdr:spPr>
        <a:xfrm>
          <a:off x="8699500" y="974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88285</xdr:rowOff>
    </xdr:from>
    <xdr:ext cx="534377" cy="259045"/>
    <xdr:sp macro="" textlink="">
      <xdr:nvSpPr>
        <xdr:cNvPr id="375" name="テキスト ボックス 374"/>
        <xdr:cNvSpPr txBox="1"/>
      </xdr:nvSpPr>
      <xdr:spPr>
        <a:xfrm>
          <a:off x="8483111" y="951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123075</xdr:rowOff>
    </xdr:from>
    <xdr:to>
      <xdr:col>41</xdr:col>
      <xdr:colOff>101600</xdr:colOff>
      <xdr:row>57</xdr:row>
      <xdr:rowOff>53225</xdr:rowOff>
    </xdr:to>
    <xdr:sp macro="" textlink="">
      <xdr:nvSpPr>
        <xdr:cNvPr id="376" name="楕円 375"/>
        <xdr:cNvSpPr/>
      </xdr:nvSpPr>
      <xdr:spPr>
        <a:xfrm>
          <a:off x="7810500" y="97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69752</xdr:rowOff>
    </xdr:from>
    <xdr:ext cx="534377" cy="259045"/>
    <xdr:sp macro="" textlink="">
      <xdr:nvSpPr>
        <xdr:cNvPr id="377" name="テキスト ボックス 376"/>
        <xdr:cNvSpPr txBox="1"/>
      </xdr:nvSpPr>
      <xdr:spPr>
        <a:xfrm>
          <a:off x="7594111" y="949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139976</xdr:rowOff>
    </xdr:from>
    <xdr:to>
      <xdr:col>36</xdr:col>
      <xdr:colOff>165100</xdr:colOff>
      <xdr:row>57</xdr:row>
      <xdr:rowOff>70126</xdr:rowOff>
    </xdr:to>
    <xdr:sp macro="" textlink="">
      <xdr:nvSpPr>
        <xdr:cNvPr id="378" name="楕円 377"/>
        <xdr:cNvSpPr/>
      </xdr:nvSpPr>
      <xdr:spPr>
        <a:xfrm>
          <a:off x="6921500" y="974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86653</xdr:rowOff>
    </xdr:from>
    <xdr:ext cx="534377" cy="259045"/>
    <xdr:sp macro="" textlink="">
      <xdr:nvSpPr>
        <xdr:cNvPr id="379" name="テキスト ボックス 378"/>
        <xdr:cNvSpPr txBox="1"/>
      </xdr:nvSpPr>
      <xdr:spPr>
        <a:xfrm>
          <a:off x="6705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38354</xdr:rowOff>
    </xdr:from>
    <xdr:to>
      <xdr:col>55</xdr:col>
      <xdr:colOff>0</xdr:colOff>
      <xdr:row>76</xdr:row>
      <xdr:rowOff>92818</xdr:rowOff>
    </xdr:to>
    <xdr:cxnSp macro="">
      <xdr:nvCxnSpPr>
        <xdr:cNvPr id="408" name="直線コネクタ 407"/>
        <xdr:cNvCxnSpPr/>
      </xdr:nvCxnSpPr>
      <xdr:spPr>
        <a:xfrm flipV="1">
          <a:off x="9639300" y="13068554"/>
          <a:ext cx="838200" cy="5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158862</xdr:rowOff>
    </xdr:from>
    <xdr:ext cx="534377" cy="259045"/>
    <xdr:sp macro="" textlink="">
      <xdr:nvSpPr>
        <xdr:cNvPr id="409" name="商工費平均値テキスト"/>
        <xdr:cNvSpPr txBox="1"/>
      </xdr:nvSpPr>
      <xdr:spPr>
        <a:xfrm>
          <a:off x="10528300" y="1318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88322</xdr:rowOff>
    </xdr:from>
    <xdr:to>
      <xdr:col>50</xdr:col>
      <xdr:colOff>114300</xdr:colOff>
      <xdr:row>76</xdr:row>
      <xdr:rowOff>92818</xdr:rowOff>
    </xdr:to>
    <xdr:cxnSp macro="">
      <xdr:nvCxnSpPr>
        <xdr:cNvPr id="411" name="直線コネクタ 410"/>
        <xdr:cNvCxnSpPr/>
      </xdr:nvCxnSpPr>
      <xdr:spPr>
        <a:xfrm>
          <a:off x="8750300" y="13118522"/>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13" name="テキスト ボックス 412"/>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88322</xdr:rowOff>
    </xdr:from>
    <xdr:to>
      <xdr:col>45</xdr:col>
      <xdr:colOff>177800</xdr:colOff>
      <xdr:row>77</xdr:row>
      <xdr:rowOff>144938</xdr:rowOff>
    </xdr:to>
    <xdr:cxnSp macro="">
      <xdr:nvCxnSpPr>
        <xdr:cNvPr id="414" name="直線コネクタ 413"/>
        <xdr:cNvCxnSpPr/>
      </xdr:nvCxnSpPr>
      <xdr:spPr>
        <a:xfrm flipV="1">
          <a:off x="7861300" y="13118522"/>
          <a:ext cx="889000" cy="22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70356</xdr:rowOff>
    </xdr:from>
    <xdr:ext cx="534377" cy="259045"/>
    <xdr:sp macro="" textlink="">
      <xdr:nvSpPr>
        <xdr:cNvPr id="416" name="テキスト ボックス 415"/>
        <xdr:cNvSpPr txBox="1"/>
      </xdr:nvSpPr>
      <xdr:spPr>
        <a:xfrm>
          <a:off x="8483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144938</xdr:rowOff>
    </xdr:from>
    <xdr:to>
      <xdr:col>41</xdr:col>
      <xdr:colOff>50800</xdr:colOff>
      <xdr:row>77</xdr:row>
      <xdr:rowOff>166751</xdr:rowOff>
    </xdr:to>
    <xdr:cxnSp macro="">
      <xdr:nvCxnSpPr>
        <xdr:cNvPr id="417" name="直線コネクタ 416"/>
        <xdr:cNvCxnSpPr/>
      </xdr:nvCxnSpPr>
      <xdr:spPr>
        <a:xfrm flipV="1">
          <a:off x="6972300" y="13346588"/>
          <a:ext cx="889000" cy="2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24807</xdr:rowOff>
    </xdr:from>
    <xdr:ext cx="534377" cy="259045"/>
    <xdr:sp macro="" textlink="">
      <xdr:nvSpPr>
        <xdr:cNvPr id="419" name="テキスト ボックス 418"/>
        <xdr:cNvSpPr txBox="1"/>
      </xdr:nvSpPr>
      <xdr:spPr>
        <a:xfrm>
          <a:off x="7594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37400</xdr:rowOff>
    </xdr:from>
    <xdr:ext cx="534377" cy="259045"/>
    <xdr:sp macro="" textlink="">
      <xdr:nvSpPr>
        <xdr:cNvPr id="421" name="テキスト ボックス 420"/>
        <xdr:cNvSpPr txBox="1"/>
      </xdr:nvSpPr>
      <xdr:spPr>
        <a:xfrm>
          <a:off x="6705111" y="134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159004</xdr:rowOff>
    </xdr:from>
    <xdr:to>
      <xdr:col>55</xdr:col>
      <xdr:colOff>50800</xdr:colOff>
      <xdr:row>76</xdr:row>
      <xdr:rowOff>89154</xdr:rowOff>
    </xdr:to>
    <xdr:sp macro="" textlink="">
      <xdr:nvSpPr>
        <xdr:cNvPr id="427" name="楕円 426"/>
        <xdr:cNvSpPr/>
      </xdr:nvSpPr>
      <xdr:spPr>
        <a:xfrm>
          <a:off x="10426700" y="130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10431</xdr:rowOff>
    </xdr:from>
    <xdr:ext cx="534377" cy="259045"/>
    <xdr:sp macro="" textlink="">
      <xdr:nvSpPr>
        <xdr:cNvPr id="428" name="商工費該当値テキスト"/>
        <xdr:cNvSpPr txBox="1"/>
      </xdr:nvSpPr>
      <xdr:spPr>
        <a:xfrm>
          <a:off x="10528300" y="1286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42018</xdr:rowOff>
    </xdr:from>
    <xdr:to>
      <xdr:col>50</xdr:col>
      <xdr:colOff>165100</xdr:colOff>
      <xdr:row>76</xdr:row>
      <xdr:rowOff>143618</xdr:rowOff>
    </xdr:to>
    <xdr:sp macro="" textlink="">
      <xdr:nvSpPr>
        <xdr:cNvPr id="429" name="楕円 428"/>
        <xdr:cNvSpPr/>
      </xdr:nvSpPr>
      <xdr:spPr>
        <a:xfrm>
          <a:off x="9588500" y="1307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160145</xdr:rowOff>
    </xdr:from>
    <xdr:ext cx="534377" cy="259045"/>
    <xdr:sp macro="" textlink="">
      <xdr:nvSpPr>
        <xdr:cNvPr id="430" name="テキスト ボックス 429"/>
        <xdr:cNvSpPr txBox="1"/>
      </xdr:nvSpPr>
      <xdr:spPr>
        <a:xfrm>
          <a:off x="9372111" y="1284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37522</xdr:rowOff>
    </xdr:from>
    <xdr:to>
      <xdr:col>46</xdr:col>
      <xdr:colOff>38100</xdr:colOff>
      <xdr:row>76</xdr:row>
      <xdr:rowOff>139122</xdr:rowOff>
    </xdr:to>
    <xdr:sp macro="" textlink="">
      <xdr:nvSpPr>
        <xdr:cNvPr id="431" name="楕円 430"/>
        <xdr:cNvSpPr/>
      </xdr:nvSpPr>
      <xdr:spPr>
        <a:xfrm>
          <a:off x="8699500" y="1306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155650</xdr:rowOff>
    </xdr:from>
    <xdr:ext cx="534377" cy="259045"/>
    <xdr:sp macro="" textlink="">
      <xdr:nvSpPr>
        <xdr:cNvPr id="432" name="テキスト ボックス 431"/>
        <xdr:cNvSpPr txBox="1"/>
      </xdr:nvSpPr>
      <xdr:spPr>
        <a:xfrm>
          <a:off x="8483111" y="128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94138</xdr:rowOff>
    </xdr:from>
    <xdr:to>
      <xdr:col>41</xdr:col>
      <xdr:colOff>101600</xdr:colOff>
      <xdr:row>78</xdr:row>
      <xdr:rowOff>24288</xdr:rowOff>
    </xdr:to>
    <xdr:sp macro="" textlink="">
      <xdr:nvSpPr>
        <xdr:cNvPr id="433" name="楕円 432"/>
        <xdr:cNvSpPr/>
      </xdr:nvSpPr>
      <xdr:spPr>
        <a:xfrm>
          <a:off x="7810500" y="1329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40815</xdr:rowOff>
    </xdr:from>
    <xdr:ext cx="534377" cy="259045"/>
    <xdr:sp macro="" textlink="">
      <xdr:nvSpPr>
        <xdr:cNvPr id="434" name="テキスト ボックス 433"/>
        <xdr:cNvSpPr txBox="1"/>
      </xdr:nvSpPr>
      <xdr:spPr>
        <a:xfrm>
          <a:off x="7594111" y="1307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115951</xdr:rowOff>
    </xdr:from>
    <xdr:to>
      <xdr:col>36</xdr:col>
      <xdr:colOff>165100</xdr:colOff>
      <xdr:row>78</xdr:row>
      <xdr:rowOff>46101</xdr:rowOff>
    </xdr:to>
    <xdr:sp macro="" textlink="">
      <xdr:nvSpPr>
        <xdr:cNvPr id="435" name="楕円 434"/>
        <xdr:cNvSpPr/>
      </xdr:nvSpPr>
      <xdr:spPr>
        <a:xfrm>
          <a:off x="6921500" y="133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62628</xdr:rowOff>
    </xdr:from>
    <xdr:ext cx="534377" cy="259045"/>
    <xdr:sp macro="" textlink="">
      <xdr:nvSpPr>
        <xdr:cNvPr id="436" name="テキスト ボックス 435"/>
        <xdr:cNvSpPr txBox="1"/>
      </xdr:nvSpPr>
      <xdr:spPr>
        <a:xfrm>
          <a:off x="6705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8426</xdr:rowOff>
    </xdr:from>
    <xdr:to>
      <xdr:col>55</xdr:col>
      <xdr:colOff>0</xdr:colOff>
      <xdr:row>93</xdr:row>
      <xdr:rowOff>21589</xdr:rowOff>
    </xdr:to>
    <xdr:cxnSp macro="">
      <xdr:nvCxnSpPr>
        <xdr:cNvPr id="466" name="直線コネクタ 465"/>
        <xdr:cNvCxnSpPr/>
      </xdr:nvCxnSpPr>
      <xdr:spPr>
        <a:xfrm>
          <a:off x="9639300" y="15953276"/>
          <a:ext cx="8382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169760</xdr:rowOff>
    </xdr:from>
    <xdr:ext cx="534377" cy="259045"/>
    <xdr:sp macro="" textlink="">
      <xdr:nvSpPr>
        <xdr:cNvPr id="467" name="土木費平均値テキスト"/>
        <xdr:cNvSpPr txBox="1"/>
      </xdr:nvSpPr>
      <xdr:spPr>
        <a:xfrm>
          <a:off x="10528300" y="1645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8426</xdr:rowOff>
    </xdr:from>
    <xdr:to>
      <xdr:col>50</xdr:col>
      <xdr:colOff>114300</xdr:colOff>
      <xdr:row>93</xdr:row>
      <xdr:rowOff>38945</xdr:rowOff>
    </xdr:to>
    <xdr:cxnSp macro="">
      <xdr:nvCxnSpPr>
        <xdr:cNvPr id="469" name="直線コネクタ 468"/>
        <xdr:cNvCxnSpPr/>
      </xdr:nvCxnSpPr>
      <xdr:spPr>
        <a:xfrm flipV="1">
          <a:off x="8750300" y="15953276"/>
          <a:ext cx="8890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126840</xdr:rowOff>
    </xdr:from>
    <xdr:ext cx="534377" cy="259045"/>
    <xdr:sp macro="" textlink="">
      <xdr:nvSpPr>
        <xdr:cNvPr id="471" name="テキスト ボックス 470"/>
        <xdr:cNvSpPr txBox="1"/>
      </xdr:nvSpPr>
      <xdr:spPr>
        <a:xfrm>
          <a:off x="9372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38945</xdr:rowOff>
    </xdr:from>
    <xdr:to>
      <xdr:col>45</xdr:col>
      <xdr:colOff>177800</xdr:colOff>
      <xdr:row>93</xdr:row>
      <xdr:rowOff>124346</xdr:rowOff>
    </xdr:to>
    <xdr:cxnSp macro="">
      <xdr:nvCxnSpPr>
        <xdr:cNvPr id="472" name="直線コネクタ 471"/>
        <xdr:cNvCxnSpPr/>
      </xdr:nvCxnSpPr>
      <xdr:spPr>
        <a:xfrm flipV="1">
          <a:off x="7861300" y="15983795"/>
          <a:ext cx="889000" cy="8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128192</xdr:rowOff>
    </xdr:from>
    <xdr:ext cx="534377" cy="259045"/>
    <xdr:sp macro="" textlink="">
      <xdr:nvSpPr>
        <xdr:cNvPr id="474" name="テキスト ボックス 473"/>
        <xdr:cNvSpPr txBox="1"/>
      </xdr:nvSpPr>
      <xdr:spPr>
        <a:xfrm>
          <a:off x="8483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124346</xdr:rowOff>
    </xdr:from>
    <xdr:to>
      <xdr:col>41</xdr:col>
      <xdr:colOff>50800</xdr:colOff>
      <xdr:row>93</xdr:row>
      <xdr:rowOff>170238</xdr:rowOff>
    </xdr:to>
    <xdr:cxnSp macro="">
      <xdr:nvCxnSpPr>
        <xdr:cNvPr id="475" name="直線コネクタ 474"/>
        <xdr:cNvCxnSpPr/>
      </xdr:nvCxnSpPr>
      <xdr:spPr>
        <a:xfrm flipV="1">
          <a:off x="6972300" y="16069196"/>
          <a:ext cx="889000" cy="4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143736</xdr:rowOff>
    </xdr:from>
    <xdr:ext cx="534377" cy="259045"/>
    <xdr:sp macro="" textlink="">
      <xdr:nvSpPr>
        <xdr:cNvPr id="477" name="テキスト ボックス 476"/>
        <xdr:cNvSpPr txBox="1"/>
      </xdr:nvSpPr>
      <xdr:spPr>
        <a:xfrm>
          <a:off x="7594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151928</xdr:rowOff>
    </xdr:from>
    <xdr:ext cx="534377" cy="259045"/>
    <xdr:sp macro="" textlink="">
      <xdr:nvSpPr>
        <xdr:cNvPr id="479" name="テキスト ボックス 478"/>
        <xdr:cNvSpPr txBox="1"/>
      </xdr:nvSpPr>
      <xdr:spPr>
        <a:xfrm>
          <a:off x="6705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142239</xdr:rowOff>
    </xdr:from>
    <xdr:to>
      <xdr:col>55</xdr:col>
      <xdr:colOff>50800</xdr:colOff>
      <xdr:row>93</xdr:row>
      <xdr:rowOff>72389</xdr:rowOff>
    </xdr:to>
    <xdr:sp macro="" textlink="">
      <xdr:nvSpPr>
        <xdr:cNvPr id="485" name="楕円 484"/>
        <xdr:cNvSpPr/>
      </xdr:nvSpPr>
      <xdr:spPr>
        <a:xfrm>
          <a:off x="10426700" y="1591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165116</xdr:rowOff>
    </xdr:from>
    <xdr:ext cx="534377" cy="259045"/>
    <xdr:sp macro="" textlink="">
      <xdr:nvSpPr>
        <xdr:cNvPr id="486" name="土木費該当値テキスト"/>
        <xdr:cNvSpPr txBox="1"/>
      </xdr:nvSpPr>
      <xdr:spPr>
        <a:xfrm>
          <a:off x="10528300" y="1576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129076</xdr:rowOff>
    </xdr:from>
    <xdr:to>
      <xdr:col>50</xdr:col>
      <xdr:colOff>165100</xdr:colOff>
      <xdr:row>93</xdr:row>
      <xdr:rowOff>59226</xdr:rowOff>
    </xdr:to>
    <xdr:sp macro="" textlink="">
      <xdr:nvSpPr>
        <xdr:cNvPr id="487" name="楕円 486"/>
        <xdr:cNvSpPr/>
      </xdr:nvSpPr>
      <xdr:spPr>
        <a:xfrm>
          <a:off x="9588500" y="159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75753</xdr:rowOff>
    </xdr:from>
    <xdr:ext cx="534377" cy="259045"/>
    <xdr:sp macro="" textlink="">
      <xdr:nvSpPr>
        <xdr:cNvPr id="488" name="テキスト ボックス 487"/>
        <xdr:cNvSpPr txBox="1"/>
      </xdr:nvSpPr>
      <xdr:spPr>
        <a:xfrm>
          <a:off x="9372111" y="1567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159595</xdr:rowOff>
    </xdr:from>
    <xdr:to>
      <xdr:col>46</xdr:col>
      <xdr:colOff>38100</xdr:colOff>
      <xdr:row>93</xdr:row>
      <xdr:rowOff>89745</xdr:rowOff>
    </xdr:to>
    <xdr:sp macro="" textlink="">
      <xdr:nvSpPr>
        <xdr:cNvPr id="489" name="楕円 488"/>
        <xdr:cNvSpPr/>
      </xdr:nvSpPr>
      <xdr:spPr>
        <a:xfrm>
          <a:off x="8699500" y="1593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106272</xdr:rowOff>
    </xdr:from>
    <xdr:ext cx="534377" cy="259045"/>
    <xdr:sp macro="" textlink="">
      <xdr:nvSpPr>
        <xdr:cNvPr id="490" name="テキスト ボックス 489"/>
        <xdr:cNvSpPr txBox="1"/>
      </xdr:nvSpPr>
      <xdr:spPr>
        <a:xfrm>
          <a:off x="8483111" y="1570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73546</xdr:rowOff>
    </xdr:from>
    <xdr:to>
      <xdr:col>41</xdr:col>
      <xdr:colOff>101600</xdr:colOff>
      <xdr:row>94</xdr:row>
      <xdr:rowOff>3696</xdr:rowOff>
    </xdr:to>
    <xdr:sp macro="" textlink="">
      <xdr:nvSpPr>
        <xdr:cNvPr id="491" name="楕円 490"/>
        <xdr:cNvSpPr/>
      </xdr:nvSpPr>
      <xdr:spPr>
        <a:xfrm>
          <a:off x="7810500" y="1601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20223</xdr:rowOff>
    </xdr:from>
    <xdr:ext cx="534377" cy="259045"/>
    <xdr:sp macro="" textlink="">
      <xdr:nvSpPr>
        <xdr:cNvPr id="492" name="テキスト ボックス 491"/>
        <xdr:cNvSpPr txBox="1"/>
      </xdr:nvSpPr>
      <xdr:spPr>
        <a:xfrm>
          <a:off x="7594111" y="1579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119438</xdr:rowOff>
    </xdr:from>
    <xdr:to>
      <xdr:col>36</xdr:col>
      <xdr:colOff>165100</xdr:colOff>
      <xdr:row>94</xdr:row>
      <xdr:rowOff>49588</xdr:rowOff>
    </xdr:to>
    <xdr:sp macro="" textlink="">
      <xdr:nvSpPr>
        <xdr:cNvPr id="493" name="楕円 492"/>
        <xdr:cNvSpPr/>
      </xdr:nvSpPr>
      <xdr:spPr>
        <a:xfrm>
          <a:off x="6921500" y="1606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66115</xdr:rowOff>
    </xdr:from>
    <xdr:ext cx="534377" cy="259045"/>
    <xdr:sp macro="" textlink="">
      <xdr:nvSpPr>
        <xdr:cNvPr id="494" name="テキスト ボックス 493"/>
        <xdr:cNvSpPr txBox="1"/>
      </xdr:nvSpPr>
      <xdr:spPr>
        <a:xfrm>
          <a:off x="6705111" y="1583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60147</xdr:rowOff>
    </xdr:from>
    <xdr:to>
      <xdr:col>85</xdr:col>
      <xdr:colOff>127000</xdr:colOff>
      <xdr:row>36</xdr:row>
      <xdr:rowOff>19457</xdr:rowOff>
    </xdr:to>
    <xdr:cxnSp macro="">
      <xdr:nvCxnSpPr>
        <xdr:cNvPr id="520" name="直線コネクタ 519"/>
        <xdr:cNvCxnSpPr/>
      </xdr:nvCxnSpPr>
      <xdr:spPr>
        <a:xfrm flipV="1">
          <a:off x="15481300" y="6060897"/>
          <a:ext cx="838200" cy="13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100360</xdr:rowOff>
    </xdr:from>
    <xdr:ext cx="534377" cy="259045"/>
    <xdr:sp macro="" textlink="">
      <xdr:nvSpPr>
        <xdr:cNvPr id="521" name="消防費平均値テキスト"/>
        <xdr:cNvSpPr txBox="1"/>
      </xdr:nvSpPr>
      <xdr:spPr>
        <a:xfrm>
          <a:off x="16370300" y="6101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158445</xdr:rowOff>
    </xdr:from>
    <xdr:to>
      <xdr:col>81</xdr:col>
      <xdr:colOff>50800</xdr:colOff>
      <xdr:row>36</xdr:row>
      <xdr:rowOff>19457</xdr:rowOff>
    </xdr:to>
    <xdr:cxnSp macro="">
      <xdr:nvCxnSpPr>
        <xdr:cNvPr id="523" name="直線コネクタ 522"/>
        <xdr:cNvCxnSpPr/>
      </xdr:nvCxnSpPr>
      <xdr:spPr>
        <a:xfrm>
          <a:off x="14592300" y="5987745"/>
          <a:ext cx="889000" cy="20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5" name="テキスト ボックス 524"/>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158445</xdr:rowOff>
    </xdr:from>
    <xdr:to>
      <xdr:col>76</xdr:col>
      <xdr:colOff>114300</xdr:colOff>
      <xdr:row>35</xdr:row>
      <xdr:rowOff>127870</xdr:rowOff>
    </xdr:to>
    <xdr:cxnSp macro="">
      <xdr:nvCxnSpPr>
        <xdr:cNvPr id="526" name="直線コネクタ 525"/>
        <xdr:cNvCxnSpPr/>
      </xdr:nvCxnSpPr>
      <xdr:spPr>
        <a:xfrm flipV="1">
          <a:off x="13703300" y="5987745"/>
          <a:ext cx="889000" cy="14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12977</xdr:rowOff>
    </xdr:from>
    <xdr:ext cx="534377" cy="259045"/>
    <xdr:sp macro="" textlink="">
      <xdr:nvSpPr>
        <xdr:cNvPr id="528" name="テキスト ボックス 527"/>
        <xdr:cNvSpPr txBox="1"/>
      </xdr:nvSpPr>
      <xdr:spPr>
        <a:xfrm>
          <a:off x="14325111" y="618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100438</xdr:rowOff>
    </xdr:from>
    <xdr:to>
      <xdr:col>71</xdr:col>
      <xdr:colOff>177800</xdr:colOff>
      <xdr:row>35</xdr:row>
      <xdr:rowOff>127870</xdr:rowOff>
    </xdr:to>
    <xdr:cxnSp macro="">
      <xdr:nvCxnSpPr>
        <xdr:cNvPr id="529" name="直線コネクタ 528"/>
        <xdr:cNvCxnSpPr/>
      </xdr:nvCxnSpPr>
      <xdr:spPr>
        <a:xfrm>
          <a:off x="12814300" y="6101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28294</xdr:rowOff>
    </xdr:from>
    <xdr:ext cx="534377" cy="259045"/>
    <xdr:sp macro="" textlink="">
      <xdr:nvSpPr>
        <xdr:cNvPr id="531" name="テキスト ボックス 530"/>
        <xdr:cNvSpPr txBox="1"/>
      </xdr:nvSpPr>
      <xdr:spPr>
        <a:xfrm>
          <a:off x="13436111" y="620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68413</xdr:rowOff>
    </xdr:from>
    <xdr:ext cx="534377" cy="259045"/>
    <xdr:sp macro="" textlink="">
      <xdr:nvSpPr>
        <xdr:cNvPr id="533" name="テキスト ボックス 532"/>
        <xdr:cNvSpPr txBox="1"/>
      </xdr:nvSpPr>
      <xdr:spPr>
        <a:xfrm>
          <a:off x="12547111" y="62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9347</xdr:rowOff>
    </xdr:from>
    <xdr:to>
      <xdr:col>85</xdr:col>
      <xdr:colOff>177800</xdr:colOff>
      <xdr:row>35</xdr:row>
      <xdr:rowOff>110947</xdr:rowOff>
    </xdr:to>
    <xdr:sp macro="" textlink="">
      <xdr:nvSpPr>
        <xdr:cNvPr id="539" name="楕円 538"/>
        <xdr:cNvSpPr/>
      </xdr:nvSpPr>
      <xdr:spPr>
        <a:xfrm>
          <a:off x="16268700" y="601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32224</xdr:rowOff>
    </xdr:from>
    <xdr:ext cx="534377" cy="259045"/>
    <xdr:sp macro="" textlink="">
      <xdr:nvSpPr>
        <xdr:cNvPr id="540" name="消防費該当値テキスト"/>
        <xdr:cNvSpPr txBox="1"/>
      </xdr:nvSpPr>
      <xdr:spPr>
        <a:xfrm>
          <a:off x="16370300" y="586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140107</xdr:rowOff>
    </xdr:from>
    <xdr:to>
      <xdr:col>81</xdr:col>
      <xdr:colOff>101600</xdr:colOff>
      <xdr:row>36</xdr:row>
      <xdr:rowOff>70257</xdr:rowOff>
    </xdr:to>
    <xdr:sp macro="" textlink="">
      <xdr:nvSpPr>
        <xdr:cNvPr id="541" name="楕円 540"/>
        <xdr:cNvSpPr/>
      </xdr:nvSpPr>
      <xdr:spPr>
        <a:xfrm>
          <a:off x="15430500" y="614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61384</xdr:rowOff>
    </xdr:from>
    <xdr:ext cx="534377" cy="259045"/>
    <xdr:sp macro="" textlink="">
      <xdr:nvSpPr>
        <xdr:cNvPr id="542" name="テキスト ボックス 541"/>
        <xdr:cNvSpPr txBox="1"/>
      </xdr:nvSpPr>
      <xdr:spPr>
        <a:xfrm>
          <a:off x="15214111" y="623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107645</xdr:rowOff>
    </xdr:from>
    <xdr:to>
      <xdr:col>76</xdr:col>
      <xdr:colOff>165100</xdr:colOff>
      <xdr:row>35</xdr:row>
      <xdr:rowOff>37795</xdr:rowOff>
    </xdr:to>
    <xdr:sp macro="" textlink="">
      <xdr:nvSpPr>
        <xdr:cNvPr id="543" name="楕円 542"/>
        <xdr:cNvSpPr/>
      </xdr:nvSpPr>
      <xdr:spPr>
        <a:xfrm>
          <a:off x="14541500" y="593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54322</xdr:rowOff>
    </xdr:from>
    <xdr:ext cx="534377" cy="259045"/>
    <xdr:sp macro="" textlink="">
      <xdr:nvSpPr>
        <xdr:cNvPr id="544" name="テキスト ボックス 543"/>
        <xdr:cNvSpPr txBox="1"/>
      </xdr:nvSpPr>
      <xdr:spPr>
        <a:xfrm>
          <a:off x="14325111" y="571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77070</xdr:rowOff>
    </xdr:from>
    <xdr:to>
      <xdr:col>72</xdr:col>
      <xdr:colOff>38100</xdr:colOff>
      <xdr:row>36</xdr:row>
      <xdr:rowOff>7220</xdr:rowOff>
    </xdr:to>
    <xdr:sp macro="" textlink="">
      <xdr:nvSpPr>
        <xdr:cNvPr id="545" name="楕円 544"/>
        <xdr:cNvSpPr/>
      </xdr:nvSpPr>
      <xdr:spPr>
        <a:xfrm>
          <a:off x="13652500" y="607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23747</xdr:rowOff>
    </xdr:from>
    <xdr:ext cx="534377" cy="259045"/>
    <xdr:sp macro="" textlink="">
      <xdr:nvSpPr>
        <xdr:cNvPr id="546" name="テキスト ボックス 545"/>
        <xdr:cNvSpPr txBox="1"/>
      </xdr:nvSpPr>
      <xdr:spPr>
        <a:xfrm>
          <a:off x="13436111" y="585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49638</xdr:rowOff>
    </xdr:from>
    <xdr:to>
      <xdr:col>67</xdr:col>
      <xdr:colOff>101600</xdr:colOff>
      <xdr:row>35</xdr:row>
      <xdr:rowOff>151238</xdr:rowOff>
    </xdr:to>
    <xdr:sp macro="" textlink="">
      <xdr:nvSpPr>
        <xdr:cNvPr id="547" name="楕円 546"/>
        <xdr:cNvSpPr/>
      </xdr:nvSpPr>
      <xdr:spPr>
        <a:xfrm>
          <a:off x="12763500" y="60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167765</xdr:rowOff>
    </xdr:from>
    <xdr:ext cx="534377" cy="259045"/>
    <xdr:sp macro="" textlink="">
      <xdr:nvSpPr>
        <xdr:cNvPr id="548" name="テキスト ボックス 547"/>
        <xdr:cNvSpPr txBox="1"/>
      </xdr:nvSpPr>
      <xdr:spPr>
        <a:xfrm>
          <a:off x="12547111" y="58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52451</xdr:rowOff>
    </xdr:from>
    <xdr:to>
      <xdr:col>85</xdr:col>
      <xdr:colOff>127000</xdr:colOff>
      <xdr:row>57</xdr:row>
      <xdr:rowOff>91516</xdr:rowOff>
    </xdr:to>
    <xdr:cxnSp macro="">
      <xdr:nvCxnSpPr>
        <xdr:cNvPr id="578" name="直線コネクタ 577"/>
        <xdr:cNvCxnSpPr/>
      </xdr:nvCxnSpPr>
      <xdr:spPr>
        <a:xfrm flipV="1">
          <a:off x="15481300" y="9653651"/>
          <a:ext cx="838200" cy="2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16171</xdr:rowOff>
    </xdr:from>
    <xdr:ext cx="534377" cy="259045"/>
    <xdr:sp macro="" textlink="">
      <xdr:nvSpPr>
        <xdr:cNvPr id="579" name="教育費平均値テキスト"/>
        <xdr:cNvSpPr txBox="1"/>
      </xdr:nvSpPr>
      <xdr:spPr>
        <a:xfrm>
          <a:off x="16370300" y="978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95859</xdr:rowOff>
    </xdr:from>
    <xdr:to>
      <xdr:col>81</xdr:col>
      <xdr:colOff>50800</xdr:colOff>
      <xdr:row>57</xdr:row>
      <xdr:rowOff>91516</xdr:rowOff>
    </xdr:to>
    <xdr:cxnSp macro="">
      <xdr:nvCxnSpPr>
        <xdr:cNvPr id="581" name="直線コネクタ 580"/>
        <xdr:cNvCxnSpPr/>
      </xdr:nvCxnSpPr>
      <xdr:spPr>
        <a:xfrm>
          <a:off x="14592300" y="9697059"/>
          <a:ext cx="889000" cy="16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157332</xdr:rowOff>
    </xdr:from>
    <xdr:ext cx="534377" cy="259045"/>
    <xdr:sp macro="" textlink="">
      <xdr:nvSpPr>
        <xdr:cNvPr id="583" name="テキスト ボックス 582"/>
        <xdr:cNvSpPr txBox="1"/>
      </xdr:nvSpPr>
      <xdr:spPr>
        <a:xfrm>
          <a:off x="15214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95859</xdr:rowOff>
    </xdr:from>
    <xdr:to>
      <xdr:col>76</xdr:col>
      <xdr:colOff>114300</xdr:colOff>
      <xdr:row>56</xdr:row>
      <xdr:rowOff>105893</xdr:rowOff>
    </xdr:to>
    <xdr:cxnSp macro="">
      <xdr:nvCxnSpPr>
        <xdr:cNvPr id="584" name="直線コネクタ 583"/>
        <xdr:cNvCxnSpPr/>
      </xdr:nvCxnSpPr>
      <xdr:spPr>
        <a:xfrm flipV="1">
          <a:off x="13703300" y="9697059"/>
          <a:ext cx="889000"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91876</xdr:rowOff>
    </xdr:from>
    <xdr:ext cx="534377" cy="259045"/>
    <xdr:sp macro="" textlink="">
      <xdr:nvSpPr>
        <xdr:cNvPr id="586" name="テキスト ボックス 585"/>
        <xdr:cNvSpPr txBox="1"/>
      </xdr:nvSpPr>
      <xdr:spPr>
        <a:xfrm>
          <a:off x="14325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105893</xdr:rowOff>
    </xdr:from>
    <xdr:to>
      <xdr:col>71</xdr:col>
      <xdr:colOff>177800</xdr:colOff>
      <xdr:row>58</xdr:row>
      <xdr:rowOff>21882</xdr:rowOff>
    </xdr:to>
    <xdr:cxnSp macro="">
      <xdr:nvCxnSpPr>
        <xdr:cNvPr id="587" name="直線コネクタ 586"/>
        <xdr:cNvCxnSpPr/>
      </xdr:nvCxnSpPr>
      <xdr:spPr>
        <a:xfrm flipV="1">
          <a:off x="12814300" y="9707093"/>
          <a:ext cx="889000" cy="25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130446</xdr:rowOff>
    </xdr:from>
    <xdr:ext cx="534377" cy="259045"/>
    <xdr:sp macro="" textlink="">
      <xdr:nvSpPr>
        <xdr:cNvPr id="589" name="テキスト ボックス 588"/>
        <xdr:cNvSpPr txBox="1"/>
      </xdr:nvSpPr>
      <xdr:spPr>
        <a:xfrm>
          <a:off x="13436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61320</xdr:rowOff>
    </xdr:from>
    <xdr:ext cx="534377" cy="259045"/>
    <xdr:sp macro="" textlink="">
      <xdr:nvSpPr>
        <xdr:cNvPr id="591" name="テキスト ボックス 590"/>
        <xdr:cNvSpPr txBox="1"/>
      </xdr:nvSpPr>
      <xdr:spPr>
        <a:xfrm>
          <a:off x="12547111" y="96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1651</xdr:rowOff>
    </xdr:from>
    <xdr:to>
      <xdr:col>85</xdr:col>
      <xdr:colOff>177800</xdr:colOff>
      <xdr:row>56</xdr:row>
      <xdr:rowOff>103251</xdr:rowOff>
    </xdr:to>
    <xdr:sp macro="" textlink="">
      <xdr:nvSpPr>
        <xdr:cNvPr id="597" name="楕円 596"/>
        <xdr:cNvSpPr/>
      </xdr:nvSpPr>
      <xdr:spPr>
        <a:xfrm>
          <a:off x="16268700" y="960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24528</xdr:rowOff>
    </xdr:from>
    <xdr:ext cx="534377" cy="259045"/>
    <xdr:sp macro="" textlink="">
      <xdr:nvSpPr>
        <xdr:cNvPr id="598" name="教育費該当値テキスト"/>
        <xdr:cNvSpPr txBox="1"/>
      </xdr:nvSpPr>
      <xdr:spPr>
        <a:xfrm>
          <a:off x="16370300" y="945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40716</xdr:rowOff>
    </xdr:from>
    <xdr:to>
      <xdr:col>81</xdr:col>
      <xdr:colOff>101600</xdr:colOff>
      <xdr:row>57</xdr:row>
      <xdr:rowOff>142316</xdr:rowOff>
    </xdr:to>
    <xdr:sp macro="" textlink="">
      <xdr:nvSpPr>
        <xdr:cNvPr id="599" name="楕円 598"/>
        <xdr:cNvSpPr/>
      </xdr:nvSpPr>
      <xdr:spPr>
        <a:xfrm>
          <a:off x="15430500" y="981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158843</xdr:rowOff>
    </xdr:from>
    <xdr:ext cx="534377" cy="259045"/>
    <xdr:sp macro="" textlink="">
      <xdr:nvSpPr>
        <xdr:cNvPr id="600" name="テキスト ボックス 599"/>
        <xdr:cNvSpPr txBox="1"/>
      </xdr:nvSpPr>
      <xdr:spPr>
        <a:xfrm>
          <a:off x="15214111" y="958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45059</xdr:rowOff>
    </xdr:from>
    <xdr:to>
      <xdr:col>76</xdr:col>
      <xdr:colOff>165100</xdr:colOff>
      <xdr:row>56</xdr:row>
      <xdr:rowOff>146659</xdr:rowOff>
    </xdr:to>
    <xdr:sp macro="" textlink="">
      <xdr:nvSpPr>
        <xdr:cNvPr id="601" name="楕円 600"/>
        <xdr:cNvSpPr/>
      </xdr:nvSpPr>
      <xdr:spPr>
        <a:xfrm>
          <a:off x="14541500" y="964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163186</xdr:rowOff>
    </xdr:from>
    <xdr:ext cx="534377" cy="259045"/>
    <xdr:sp macro="" textlink="">
      <xdr:nvSpPr>
        <xdr:cNvPr id="602" name="テキスト ボックス 601"/>
        <xdr:cNvSpPr txBox="1"/>
      </xdr:nvSpPr>
      <xdr:spPr>
        <a:xfrm>
          <a:off x="14325111" y="942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55093</xdr:rowOff>
    </xdr:from>
    <xdr:to>
      <xdr:col>72</xdr:col>
      <xdr:colOff>38100</xdr:colOff>
      <xdr:row>56</xdr:row>
      <xdr:rowOff>156693</xdr:rowOff>
    </xdr:to>
    <xdr:sp macro="" textlink="">
      <xdr:nvSpPr>
        <xdr:cNvPr id="603" name="楕円 602"/>
        <xdr:cNvSpPr/>
      </xdr:nvSpPr>
      <xdr:spPr>
        <a:xfrm>
          <a:off x="13652500" y="965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1770</xdr:rowOff>
    </xdr:from>
    <xdr:ext cx="534377" cy="259045"/>
    <xdr:sp macro="" textlink="">
      <xdr:nvSpPr>
        <xdr:cNvPr id="604" name="テキスト ボックス 603"/>
        <xdr:cNvSpPr txBox="1"/>
      </xdr:nvSpPr>
      <xdr:spPr>
        <a:xfrm>
          <a:off x="13436111" y="943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142532</xdr:rowOff>
    </xdr:from>
    <xdr:to>
      <xdr:col>67</xdr:col>
      <xdr:colOff>101600</xdr:colOff>
      <xdr:row>58</xdr:row>
      <xdr:rowOff>72682</xdr:rowOff>
    </xdr:to>
    <xdr:sp macro="" textlink="">
      <xdr:nvSpPr>
        <xdr:cNvPr id="605" name="楕円 604"/>
        <xdr:cNvSpPr/>
      </xdr:nvSpPr>
      <xdr:spPr>
        <a:xfrm>
          <a:off x="12763500" y="991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63809</xdr:rowOff>
    </xdr:from>
    <xdr:ext cx="534377" cy="259045"/>
    <xdr:sp macro="" textlink="">
      <xdr:nvSpPr>
        <xdr:cNvPr id="606" name="テキスト ボックス 605"/>
        <xdr:cNvSpPr txBox="1"/>
      </xdr:nvSpPr>
      <xdr:spPr>
        <a:xfrm>
          <a:off x="12547111" y="1000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95580</xdr:rowOff>
    </xdr:from>
    <xdr:to>
      <xdr:col>85</xdr:col>
      <xdr:colOff>127000</xdr:colOff>
      <xdr:row>77</xdr:row>
      <xdr:rowOff>123196</xdr:rowOff>
    </xdr:to>
    <xdr:cxnSp macro="">
      <xdr:nvCxnSpPr>
        <xdr:cNvPr id="633" name="直線コネクタ 632"/>
        <xdr:cNvCxnSpPr/>
      </xdr:nvCxnSpPr>
      <xdr:spPr>
        <a:xfrm flipV="1">
          <a:off x="15481300" y="13297230"/>
          <a:ext cx="838200" cy="2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10313</xdr:rowOff>
    </xdr:from>
    <xdr:ext cx="469744" cy="259045"/>
    <xdr:sp macro="" textlink="">
      <xdr:nvSpPr>
        <xdr:cNvPr id="634" name="災害復旧費平均値テキスト"/>
        <xdr:cNvSpPr txBox="1"/>
      </xdr:nvSpPr>
      <xdr:spPr>
        <a:xfrm>
          <a:off x="16370300" y="13383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123196</xdr:rowOff>
    </xdr:from>
    <xdr:to>
      <xdr:col>81</xdr:col>
      <xdr:colOff>50800</xdr:colOff>
      <xdr:row>78</xdr:row>
      <xdr:rowOff>52877</xdr:rowOff>
    </xdr:to>
    <xdr:cxnSp macro="">
      <xdr:nvCxnSpPr>
        <xdr:cNvPr id="636" name="直線コネクタ 635"/>
        <xdr:cNvCxnSpPr/>
      </xdr:nvCxnSpPr>
      <xdr:spPr>
        <a:xfrm flipV="1">
          <a:off x="14592300" y="13324846"/>
          <a:ext cx="889000" cy="10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126855</xdr:rowOff>
    </xdr:from>
    <xdr:ext cx="469744" cy="259045"/>
    <xdr:sp macro="" textlink="">
      <xdr:nvSpPr>
        <xdr:cNvPr id="638" name="テキスト ボックス 637"/>
        <xdr:cNvSpPr txBox="1"/>
      </xdr:nvSpPr>
      <xdr:spPr>
        <a:xfrm>
          <a:off x="15246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52877</xdr:rowOff>
    </xdr:from>
    <xdr:to>
      <xdr:col>76</xdr:col>
      <xdr:colOff>114300</xdr:colOff>
      <xdr:row>78</xdr:row>
      <xdr:rowOff>102988</xdr:rowOff>
    </xdr:to>
    <xdr:cxnSp macro="">
      <xdr:nvCxnSpPr>
        <xdr:cNvPr id="639" name="直線コネクタ 638"/>
        <xdr:cNvCxnSpPr/>
      </xdr:nvCxnSpPr>
      <xdr:spPr>
        <a:xfrm flipV="1">
          <a:off x="13703300" y="13425977"/>
          <a:ext cx="889000" cy="5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1" name="テキスト ボックス 640"/>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80629</xdr:rowOff>
    </xdr:from>
    <xdr:to>
      <xdr:col>71</xdr:col>
      <xdr:colOff>177800</xdr:colOff>
      <xdr:row>78</xdr:row>
      <xdr:rowOff>102988</xdr:rowOff>
    </xdr:to>
    <xdr:cxnSp macro="">
      <xdr:nvCxnSpPr>
        <xdr:cNvPr id="642" name="直線コネクタ 641"/>
        <xdr:cNvCxnSpPr/>
      </xdr:nvCxnSpPr>
      <xdr:spPr>
        <a:xfrm>
          <a:off x="12814300" y="13453729"/>
          <a:ext cx="889000" cy="2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4" name="テキスト ボックス 643"/>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131861</xdr:rowOff>
    </xdr:from>
    <xdr:ext cx="469744" cy="259045"/>
    <xdr:sp macro="" textlink="">
      <xdr:nvSpPr>
        <xdr:cNvPr id="646" name="テキスト ボックス 645"/>
        <xdr:cNvSpPr txBox="1"/>
      </xdr:nvSpPr>
      <xdr:spPr>
        <a:xfrm>
          <a:off x="12579428" y="135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44780</xdr:rowOff>
    </xdr:from>
    <xdr:to>
      <xdr:col>85</xdr:col>
      <xdr:colOff>177800</xdr:colOff>
      <xdr:row>77</xdr:row>
      <xdr:rowOff>146380</xdr:rowOff>
    </xdr:to>
    <xdr:sp macro="" textlink="">
      <xdr:nvSpPr>
        <xdr:cNvPr id="652" name="楕円 651"/>
        <xdr:cNvSpPr/>
      </xdr:nvSpPr>
      <xdr:spPr>
        <a:xfrm>
          <a:off x="16268700" y="132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67657</xdr:rowOff>
    </xdr:from>
    <xdr:ext cx="469744" cy="259045"/>
    <xdr:sp macro="" textlink="">
      <xdr:nvSpPr>
        <xdr:cNvPr id="653" name="災害復旧費該当値テキスト"/>
        <xdr:cNvSpPr txBox="1"/>
      </xdr:nvSpPr>
      <xdr:spPr>
        <a:xfrm>
          <a:off x="16370300" y="130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72396</xdr:rowOff>
    </xdr:from>
    <xdr:to>
      <xdr:col>81</xdr:col>
      <xdr:colOff>101600</xdr:colOff>
      <xdr:row>78</xdr:row>
      <xdr:rowOff>2546</xdr:rowOff>
    </xdr:to>
    <xdr:sp macro="" textlink="">
      <xdr:nvSpPr>
        <xdr:cNvPr id="654" name="楕円 653"/>
        <xdr:cNvSpPr/>
      </xdr:nvSpPr>
      <xdr:spPr>
        <a:xfrm>
          <a:off x="15430500" y="1327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19073</xdr:rowOff>
    </xdr:from>
    <xdr:ext cx="469744" cy="259045"/>
    <xdr:sp macro="" textlink="">
      <xdr:nvSpPr>
        <xdr:cNvPr id="655" name="テキスト ボックス 654"/>
        <xdr:cNvSpPr txBox="1"/>
      </xdr:nvSpPr>
      <xdr:spPr>
        <a:xfrm>
          <a:off x="15246428" y="1304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2077</xdr:rowOff>
    </xdr:from>
    <xdr:to>
      <xdr:col>76</xdr:col>
      <xdr:colOff>165100</xdr:colOff>
      <xdr:row>78</xdr:row>
      <xdr:rowOff>103677</xdr:rowOff>
    </xdr:to>
    <xdr:sp macro="" textlink="">
      <xdr:nvSpPr>
        <xdr:cNvPr id="656" name="楕円 655"/>
        <xdr:cNvSpPr/>
      </xdr:nvSpPr>
      <xdr:spPr>
        <a:xfrm>
          <a:off x="14541500" y="1337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94804</xdr:rowOff>
    </xdr:from>
    <xdr:ext cx="469744" cy="259045"/>
    <xdr:sp macro="" textlink="">
      <xdr:nvSpPr>
        <xdr:cNvPr id="657" name="テキスト ボックス 656"/>
        <xdr:cNvSpPr txBox="1"/>
      </xdr:nvSpPr>
      <xdr:spPr>
        <a:xfrm>
          <a:off x="14357428" y="1346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52188</xdr:rowOff>
    </xdr:from>
    <xdr:to>
      <xdr:col>72</xdr:col>
      <xdr:colOff>38100</xdr:colOff>
      <xdr:row>78</xdr:row>
      <xdr:rowOff>153788</xdr:rowOff>
    </xdr:to>
    <xdr:sp macro="" textlink="">
      <xdr:nvSpPr>
        <xdr:cNvPr id="658" name="楕円 657"/>
        <xdr:cNvSpPr/>
      </xdr:nvSpPr>
      <xdr:spPr>
        <a:xfrm>
          <a:off x="13652500" y="134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144915</xdr:rowOff>
    </xdr:from>
    <xdr:ext cx="469744" cy="259045"/>
    <xdr:sp macro="" textlink="">
      <xdr:nvSpPr>
        <xdr:cNvPr id="659" name="テキスト ボックス 658"/>
        <xdr:cNvSpPr txBox="1"/>
      </xdr:nvSpPr>
      <xdr:spPr>
        <a:xfrm>
          <a:off x="13468428" y="1351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29829</xdr:rowOff>
    </xdr:from>
    <xdr:to>
      <xdr:col>67</xdr:col>
      <xdr:colOff>101600</xdr:colOff>
      <xdr:row>78</xdr:row>
      <xdr:rowOff>131429</xdr:rowOff>
    </xdr:to>
    <xdr:sp macro="" textlink="">
      <xdr:nvSpPr>
        <xdr:cNvPr id="660" name="楕円 659"/>
        <xdr:cNvSpPr/>
      </xdr:nvSpPr>
      <xdr:spPr>
        <a:xfrm>
          <a:off x="12763500" y="1340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147956</xdr:rowOff>
    </xdr:from>
    <xdr:ext cx="469744" cy="259045"/>
    <xdr:sp macro="" textlink="">
      <xdr:nvSpPr>
        <xdr:cNvPr id="661" name="テキスト ボックス 660"/>
        <xdr:cNvSpPr txBox="1"/>
      </xdr:nvSpPr>
      <xdr:spPr>
        <a:xfrm>
          <a:off x="12579428" y="1317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111043</xdr:rowOff>
    </xdr:from>
    <xdr:to>
      <xdr:col>85</xdr:col>
      <xdr:colOff>127000</xdr:colOff>
      <xdr:row>94</xdr:row>
      <xdr:rowOff>137936</xdr:rowOff>
    </xdr:to>
    <xdr:cxnSp macro="">
      <xdr:nvCxnSpPr>
        <xdr:cNvPr id="692" name="直線コネクタ 691"/>
        <xdr:cNvCxnSpPr/>
      </xdr:nvCxnSpPr>
      <xdr:spPr>
        <a:xfrm flipV="1">
          <a:off x="15481300" y="16227343"/>
          <a:ext cx="838200" cy="2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6830</xdr:rowOff>
    </xdr:from>
    <xdr:ext cx="534377" cy="259045"/>
    <xdr:sp macro="" textlink="">
      <xdr:nvSpPr>
        <xdr:cNvPr id="693" name="公債費平均値テキスト"/>
        <xdr:cNvSpPr txBox="1"/>
      </xdr:nvSpPr>
      <xdr:spPr>
        <a:xfrm>
          <a:off x="16370300" y="16294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137936</xdr:rowOff>
    </xdr:from>
    <xdr:to>
      <xdr:col>81</xdr:col>
      <xdr:colOff>50800</xdr:colOff>
      <xdr:row>94</xdr:row>
      <xdr:rowOff>162528</xdr:rowOff>
    </xdr:to>
    <xdr:cxnSp macro="">
      <xdr:nvCxnSpPr>
        <xdr:cNvPr id="695" name="直線コネクタ 694"/>
        <xdr:cNvCxnSpPr/>
      </xdr:nvCxnSpPr>
      <xdr:spPr>
        <a:xfrm flipV="1">
          <a:off x="14592300" y="16254236"/>
          <a:ext cx="889000" cy="2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116591</xdr:rowOff>
    </xdr:from>
    <xdr:ext cx="534377" cy="259045"/>
    <xdr:sp macro="" textlink="">
      <xdr:nvSpPr>
        <xdr:cNvPr id="697" name="テキスト ボックス 696"/>
        <xdr:cNvSpPr txBox="1"/>
      </xdr:nvSpPr>
      <xdr:spPr>
        <a:xfrm>
          <a:off x="15214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162528</xdr:rowOff>
    </xdr:from>
    <xdr:to>
      <xdr:col>76</xdr:col>
      <xdr:colOff>114300</xdr:colOff>
      <xdr:row>95</xdr:row>
      <xdr:rowOff>20486</xdr:rowOff>
    </xdr:to>
    <xdr:cxnSp macro="">
      <xdr:nvCxnSpPr>
        <xdr:cNvPr id="698" name="直線コネクタ 697"/>
        <xdr:cNvCxnSpPr/>
      </xdr:nvCxnSpPr>
      <xdr:spPr>
        <a:xfrm flipV="1">
          <a:off x="13703300" y="16278828"/>
          <a:ext cx="889000" cy="2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6813</xdr:rowOff>
    </xdr:from>
    <xdr:ext cx="534377" cy="259045"/>
    <xdr:sp macro="" textlink="">
      <xdr:nvSpPr>
        <xdr:cNvPr id="700" name="テキスト ボックス 699"/>
        <xdr:cNvSpPr txBox="1"/>
      </xdr:nvSpPr>
      <xdr:spPr>
        <a:xfrm>
          <a:off x="14325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135488</xdr:rowOff>
    </xdr:from>
    <xdr:to>
      <xdr:col>71</xdr:col>
      <xdr:colOff>177800</xdr:colOff>
      <xdr:row>95</xdr:row>
      <xdr:rowOff>20486</xdr:rowOff>
    </xdr:to>
    <xdr:cxnSp macro="">
      <xdr:nvCxnSpPr>
        <xdr:cNvPr id="701" name="直線コネクタ 700"/>
        <xdr:cNvCxnSpPr/>
      </xdr:nvCxnSpPr>
      <xdr:spPr>
        <a:xfrm>
          <a:off x="12814300" y="16251788"/>
          <a:ext cx="889000" cy="5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167617</xdr:rowOff>
    </xdr:from>
    <xdr:ext cx="534377" cy="259045"/>
    <xdr:sp macro="" textlink="">
      <xdr:nvSpPr>
        <xdr:cNvPr id="703" name="テキスト ボックス 702"/>
        <xdr:cNvSpPr txBox="1"/>
      </xdr:nvSpPr>
      <xdr:spPr>
        <a:xfrm>
          <a:off x="13436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157821</xdr:rowOff>
    </xdr:from>
    <xdr:ext cx="534377" cy="259045"/>
    <xdr:sp macro="" textlink="">
      <xdr:nvSpPr>
        <xdr:cNvPr id="705" name="テキスト ボックス 704"/>
        <xdr:cNvSpPr txBox="1"/>
      </xdr:nvSpPr>
      <xdr:spPr>
        <a:xfrm>
          <a:off x="12547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60243</xdr:rowOff>
    </xdr:from>
    <xdr:to>
      <xdr:col>85</xdr:col>
      <xdr:colOff>177800</xdr:colOff>
      <xdr:row>94</xdr:row>
      <xdr:rowOff>161843</xdr:rowOff>
    </xdr:to>
    <xdr:sp macro="" textlink="">
      <xdr:nvSpPr>
        <xdr:cNvPr id="711" name="楕円 710"/>
        <xdr:cNvSpPr/>
      </xdr:nvSpPr>
      <xdr:spPr>
        <a:xfrm>
          <a:off x="16268700" y="161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83120</xdr:rowOff>
    </xdr:from>
    <xdr:ext cx="534377" cy="259045"/>
    <xdr:sp macro="" textlink="">
      <xdr:nvSpPr>
        <xdr:cNvPr id="712" name="公債費該当値テキスト"/>
        <xdr:cNvSpPr txBox="1"/>
      </xdr:nvSpPr>
      <xdr:spPr>
        <a:xfrm>
          <a:off x="16370300" y="160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87136</xdr:rowOff>
    </xdr:from>
    <xdr:to>
      <xdr:col>81</xdr:col>
      <xdr:colOff>101600</xdr:colOff>
      <xdr:row>95</xdr:row>
      <xdr:rowOff>17286</xdr:rowOff>
    </xdr:to>
    <xdr:sp macro="" textlink="">
      <xdr:nvSpPr>
        <xdr:cNvPr id="713" name="楕円 712"/>
        <xdr:cNvSpPr/>
      </xdr:nvSpPr>
      <xdr:spPr>
        <a:xfrm>
          <a:off x="15430500" y="1620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33813</xdr:rowOff>
    </xdr:from>
    <xdr:ext cx="534377" cy="259045"/>
    <xdr:sp macro="" textlink="">
      <xdr:nvSpPr>
        <xdr:cNvPr id="714" name="テキスト ボックス 713"/>
        <xdr:cNvSpPr txBox="1"/>
      </xdr:nvSpPr>
      <xdr:spPr>
        <a:xfrm>
          <a:off x="15214111" y="1597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111728</xdr:rowOff>
    </xdr:from>
    <xdr:to>
      <xdr:col>76</xdr:col>
      <xdr:colOff>165100</xdr:colOff>
      <xdr:row>95</xdr:row>
      <xdr:rowOff>41878</xdr:rowOff>
    </xdr:to>
    <xdr:sp macro="" textlink="">
      <xdr:nvSpPr>
        <xdr:cNvPr id="715" name="楕円 714"/>
        <xdr:cNvSpPr/>
      </xdr:nvSpPr>
      <xdr:spPr>
        <a:xfrm>
          <a:off x="14541500" y="162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58405</xdr:rowOff>
    </xdr:from>
    <xdr:ext cx="534377" cy="259045"/>
    <xdr:sp macro="" textlink="">
      <xdr:nvSpPr>
        <xdr:cNvPr id="716" name="テキスト ボックス 715"/>
        <xdr:cNvSpPr txBox="1"/>
      </xdr:nvSpPr>
      <xdr:spPr>
        <a:xfrm>
          <a:off x="14325111" y="1600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141136</xdr:rowOff>
    </xdr:from>
    <xdr:to>
      <xdr:col>72</xdr:col>
      <xdr:colOff>38100</xdr:colOff>
      <xdr:row>95</xdr:row>
      <xdr:rowOff>71286</xdr:rowOff>
    </xdr:to>
    <xdr:sp macro="" textlink="">
      <xdr:nvSpPr>
        <xdr:cNvPr id="717" name="楕円 716"/>
        <xdr:cNvSpPr/>
      </xdr:nvSpPr>
      <xdr:spPr>
        <a:xfrm>
          <a:off x="13652500" y="1625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87813</xdr:rowOff>
    </xdr:from>
    <xdr:ext cx="534377" cy="259045"/>
    <xdr:sp macro="" textlink="">
      <xdr:nvSpPr>
        <xdr:cNvPr id="718" name="テキスト ボックス 717"/>
        <xdr:cNvSpPr txBox="1"/>
      </xdr:nvSpPr>
      <xdr:spPr>
        <a:xfrm>
          <a:off x="13436111" y="1603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84688</xdr:rowOff>
    </xdr:from>
    <xdr:to>
      <xdr:col>67</xdr:col>
      <xdr:colOff>101600</xdr:colOff>
      <xdr:row>95</xdr:row>
      <xdr:rowOff>14838</xdr:rowOff>
    </xdr:to>
    <xdr:sp macro="" textlink="">
      <xdr:nvSpPr>
        <xdr:cNvPr id="719" name="楕円 718"/>
        <xdr:cNvSpPr/>
      </xdr:nvSpPr>
      <xdr:spPr>
        <a:xfrm>
          <a:off x="12763500" y="1620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31365</xdr:rowOff>
    </xdr:from>
    <xdr:ext cx="534377" cy="259045"/>
    <xdr:sp macro="" textlink="">
      <xdr:nvSpPr>
        <xdr:cNvPr id="720" name="テキスト ボックス 719"/>
        <xdr:cNvSpPr txBox="1"/>
      </xdr:nvSpPr>
      <xdr:spPr>
        <a:xfrm>
          <a:off x="12547111" y="1597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67142</xdr:rowOff>
    </xdr:from>
    <xdr:to>
      <xdr:col>116</xdr:col>
      <xdr:colOff>63500</xdr:colOff>
      <xdr:row>38</xdr:row>
      <xdr:rowOff>139700</xdr:rowOff>
    </xdr:to>
    <xdr:cxnSp macro="">
      <xdr:nvCxnSpPr>
        <xdr:cNvPr id="747" name="直線コネクタ 746"/>
        <xdr:cNvCxnSpPr/>
      </xdr:nvCxnSpPr>
      <xdr:spPr>
        <a:xfrm>
          <a:off x="21323300" y="5896442"/>
          <a:ext cx="838200" cy="75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67142</xdr:rowOff>
    </xdr:from>
    <xdr:to>
      <xdr:col>111</xdr:col>
      <xdr:colOff>177800</xdr:colOff>
      <xdr:row>38</xdr:row>
      <xdr:rowOff>139700</xdr:rowOff>
    </xdr:to>
    <xdr:cxnSp macro="">
      <xdr:nvCxnSpPr>
        <xdr:cNvPr id="750" name="直線コネクタ 749"/>
        <xdr:cNvCxnSpPr/>
      </xdr:nvCxnSpPr>
      <xdr:spPr>
        <a:xfrm flipV="1">
          <a:off x="20434300" y="5896442"/>
          <a:ext cx="889000" cy="75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164482</xdr:rowOff>
    </xdr:from>
    <xdr:ext cx="378565" cy="259045"/>
    <xdr:sp macro="" textlink="">
      <xdr:nvSpPr>
        <xdr:cNvPr id="752" name="テキスト ボックス 751"/>
        <xdr:cNvSpPr txBox="1"/>
      </xdr:nvSpPr>
      <xdr:spPr>
        <a:xfrm>
          <a:off x="21134017" y="667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16342</xdr:rowOff>
    </xdr:from>
    <xdr:to>
      <xdr:col>112</xdr:col>
      <xdr:colOff>38100</xdr:colOff>
      <xdr:row>34</xdr:row>
      <xdr:rowOff>117942</xdr:rowOff>
    </xdr:to>
    <xdr:sp macro="" textlink="">
      <xdr:nvSpPr>
        <xdr:cNvPr id="768" name="楕円 767"/>
        <xdr:cNvSpPr/>
      </xdr:nvSpPr>
      <xdr:spPr>
        <a:xfrm>
          <a:off x="21272500" y="584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134469</xdr:rowOff>
    </xdr:from>
    <xdr:ext cx="534377" cy="259045"/>
    <xdr:sp macro="" textlink="">
      <xdr:nvSpPr>
        <xdr:cNvPr id="769" name="テキスト ボックス 768"/>
        <xdr:cNvSpPr txBox="1"/>
      </xdr:nvSpPr>
      <xdr:spPr>
        <a:xfrm>
          <a:off x="21056111" y="562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総務費は、住民一人当たり前年度と比較して</a:t>
          </a:r>
          <a:r>
            <a:rPr kumimoji="1" lang="en-US" altLang="ja-JP" sz="1300">
              <a:latin typeface="ＭＳ Ｐゴシック" panose="020B0600070205080204" pitchFamily="50" charset="-128"/>
              <a:ea typeface="ＭＳ Ｐゴシック" panose="020B0600070205080204" pitchFamily="50" charset="-128"/>
            </a:rPr>
            <a:t>13,893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58,330</a:t>
          </a:r>
          <a:r>
            <a:rPr kumimoji="1" lang="ja-JP" altLang="en-US" sz="1300">
              <a:latin typeface="ＭＳ Ｐゴシック" panose="020B0600070205080204" pitchFamily="50" charset="-128"/>
              <a:ea typeface="ＭＳ Ｐゴシック" panose="020B0600070205080204" pitchFamily="50" charset="-128"/>
            </a:rPr>
            <a:t>円となった。これは令和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年度よりふるさと納税によるふるさとづくり寄附金を基金に積み立て、翌年度の歳出に充当する運用ではなく、基本的に当該年度の歳出に充当する運用に変更し、ふるさとづくり応援基金積立金が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億円減少（</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億円）したことが大きな要因である。</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27,320</a:t>
          </a:r>
          <a:r>
            <a:rPr kumimoji="1" lang="ja-JP" altLang="en-US" sz="1300">
              <a:latin typeface="ＭＳ Ｐゴシック" panose="020B0600070205080204" pitchFamily="50" charset="-128"/>
              <a:ea typeface="ＭＳ Ｐゴシック" panose="020B0600070205080204" pitchFamily="50" charset="-128"/>
            </a:rPr>
            <a:t>円で、前年度と比較して</a:t>
          </a:r>
          <a:r>
            <a:rPr kumimoji="1" lang="en-US" altLang="ja-JP" sz="1300">
              <a:latin typeface="ＭＳ Ｐゴシック" panose="020B0600070205080204" pitchFamily="50" charset="-128"/>
              <a:ea typeface="ＭＳ Ｐゴシック" panose="020B0600070205080204" pitchFamily="50" charset="-128"/>
            </a:rPr>
            <a:t>2,859</a:t>
          </a:r>
          <a:r>
            <a:rPr kumimoji="1" lang="ja-JP" altLang="en-US" sz="1300">
              <a:latin typeface="ＭＳ Ｐゴシック" panose="020B0600070205080204" pitchFamily="50" charset="-128"/>
              <a:ea typeface="ＭＳ Ｐゴシック" panose="020B0600070205080204" pitchFamily="50" charset="-128"/>
            </a:rPr>
            <a:t>円増加した。中津川西部テクノパークの整備事業が開始した（</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億円）ためであり、今後も増加もしくは高止まりすることが考えられる。</a:t>
          </a:r>
        </a:p>
        <a:p>
          <a:r>
            <a:rPr kumimoji="1" lang="ja-JP" altLang="en-US" sz="1300">
              <a:latin typeface="ＭＳ Ｐゴシック" panose="020B0600070205080204" pitchFamily="50" charset="-128"/>
              <a:ea typeface="ＭＳ Ｐゴシック" panose="020B0600070205080204" pitchFamily="50" charset="-128"/>
            </a:rPr>
            <a:t>　教育費は、住民一人当たり前年度と比較して</a:t>
          </a:r>
          <a:r>
            <a:rPr kumimoji="1" lang="en-US" altLang="ja-JP" sz="1300">
              <a:latin typeface="ＭＳ Ｐゴシック" panose="020B0600070205080204" pitchFamily="50" charset="-128"/>
              <a:ea typeface="ＭＳ Ｐゴシック" panose="020B0600070205080204" pitchFamily="50" charset="-128"/>
            </a:rPr>
            <a:t>16,576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69,870</a:t>
          </a:r>
          <a:r>
            <a:rPr kumimoji="1" lang="ja-JP" altLang="en-US" sz="1300">
              <a:latin typeface="ＭＳ Ｐゴシック" panose="020B0600070205080204" pitchFamily="50" charset="-128"/>
              <a:ea typeface="ＭＳ Ｐゴシック" panose="020B0600070205080204" pitchFamily="50" charset="-128"/>
            </a:rPr>
            <a:t>円となった。これは令和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年度開校に向けて福岡小学校の建設事業が本格化した（</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億円）したためである。</a:t>
          </a:r>
        </a:p>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9,430</a:t>
          </a:r>
          <a:r>
            <a:rPr kumimoji="1" lang="ja-JP" altLang="en-US" sz="1300">
              <a:latin typeface="ＭＳ Ｐゴシック" panose="020B0600070205080204" pitchFamily="50" charset="-128"/>
              <a:ea typeface="ＭＳ Ｐゴシック" panose="020B0600070205080204" pitchFamily="50" charset="-128"/>
            </a:rPr>
            <a:t>円で、類似団体平均と比べて</a:t>
          </a:r>
          <a:r>
            <a:rPr kumimoji="1" lang="en-US" altLang="ja-JP" sz="1300">
              <a:latin typeface="ＭＳ Ｐゴシック" panose="020B0600070205080204" pitchFamily="50" charset="-128"/>
              <a:ea typeface="ＭＳ Ｐゴシック" panose="020B0600070205080204" pitchFamily="50" charset="-128"/>
            </a:rPr>
            <a:t>3.78</a:t>
          </a:r>
          <a:r>
            <a:rPr kumimoji="1" lang="ja-JP" altLang="en-US" sz="1300">
              <a:latin typeface="ＭＳ Ｐゴシック" panose="020B0600070205080204" pitchFamily="50" charset="-128"/>
              <a:ea typeface="ＭＳ Ｐゴシック" panose="020B0600070205080204" pitchFamily="50" charset="-128"/>
            </a:rPr>
            <a:t>倍まで膨らむこととなった。県内</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番目に広い市域を持つことや木曽山脈や三河高原など山々に囲まれる地形の都合上、豪雨などによる土砂災害の復旧に多くの経費が必要な状況であると言える。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実質単年度収支は依然としてマイナスであり、令和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年度の土地開発基金廃止に伴う財政調整基金への積立てなどが令和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年度はなかったため、</a:t>
          </a:r>
          <a:r>
            <a:rPr kumimoji="1" lang="en-US" altLang="ja-JP" sz="1400">
              <a:latin typeface="ＭＳ ゴシック" pitchFamily="49" charset="-128"/>
              <a:ea typeface="ＭＳ ゴシック" pitchFamily="49" charset="-128"/>
            </a:rPr>
            <a:t>3.96</a:t>
          </a:r>
          <a:r>
            <a:rPr kumimoji="1" lang="ja-JP" altLang="en-US" sz="1400">
              <a:latin typeface="ＭＳ ゴシック" pitchFamily="49" charset="-128"/>
              <a:ea typeface="ＭＳ ゴシック" pitchFamily="49" charset="-128"/>
            </a:rPr>
            <a:t>ポイント悪化する結果となった。</a:t>
          </a:r>
        </a:p>
        <a:p>
          <a:r>
            <a:rPr kumimoji="1" lang="ja-JP" altLang="en-US" sz="1400">
              <a:latin typeface="ＭＳ ゴシック" pitchFamily="49" charset="-128"/>
              <a:ea typeface="ＭＳ ゴシック" pitchFamily="49" charset="-128"/>
            </a:rPr>
            <a:t>　しかし、財政調整基金の残高は増加していることから決算剰余金処分による回復はできていると言えるため、翌年度補正予算財源とする繰越金を確保しつつ、財政調整基金の取崩し額を減少させ、数値の改善に取り組んで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駅前駐車場事業会計については料金収入などにより一般会計からの繰入金を要さない独立採算運営ができている。</a:t>
          </a:r>
        </a:p>
        <a:p>
          <a:r>
            <a:rPr kumimoji="1" lang="ja-JP" altLang="en-US" sz="1400">
              <a:latin typeface="ＭＳ ゴシック" pitchFamily="49" charset="-128"/>
              <a:ea typeface="ＭＳ ゴシック" pitchFamily="49" charset="-128"/>
            </a:rPr>
            <a:t>　それ以外の全ての事業会計についても黒字となっているが、その黒字は一般会計からの繰入金により確保されたものである。今後も事業の見直しや効率化を図り、財政の健全化を図っていく。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9318;&#35576;&#29031;&#20250;/!&#30476;&#12363;&#12425;&#12398;&#29031;&#20250;/!&#20107;&#21209;&#31995;&#29031;&#20250;/!&#36001;&#25919;&#29366;&#27841;&#36039;&#26009;&#38598;/R6/2.9&#26376;&#25552;&#20986;&#20998;/02_&#20316;&#25104;/&#12304;&#36001;&#25919;&#29366;&#27841;&#36039;&#26009;&#38598;&#12305;_212067_&#20013;&#27941;&#24029;&#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6.4</v>
          </cell>
          <cell r="BX51">
            <v>5.8</v>
          </cell>
        </row>
        <row r="53">
          <cell r="BP53">
            <v>56.2</v>
          </cell>
          <cell r="BX53">
            <v>57.7</v>
          </cell>
          <cell r="CF53">
            <v>59.5</v>
          </cell>
          <cell r="CN53">
            <v>61.3</v>
          </cell>
          <cell r="CV53">
            <v>63.1</v>
          </cell>
        </row>
        <row r="55">
          <cell r="AN55" t="str">
            <v>類似団体内平均値</v>
          </cell>
          <cell r="BP55">
            <v>25.3</v>
          </cell>
          <cell r="BX55">
            <v>25.5</v>
          </cell>
          <cell r="CF55">
            <v>25.1</v>
          </cell>
          <cell r="CN55">
            <v>18</v>
          </cell>
          <cell r="CV55">
            <v>12.7</v>
          </cell>
        </row>
        <row r="57">
          <cell r="BP57">
            <v>59.7</v>
          </cell>
          <cell r="BX57">
            <v>60.9</v>
          </cell>
          <cell r="CF57">
            <v>61</v>
          </cell>
          <cell r="CN57">
            <v>62.1</v>
          </cell>
          <cell r="CV57">
            <v>63.1</v>
          </cell>
        </row>
        <row r="72">
          <cell r="BP72" t="str">
            <v>H30</v>
          </cell>
          <cell r="BX72" t="str">
            <v>R01</v>
          </cell>
          <cell r="CF72" t="str">
            <v>R02</v>
          </cell>
          <cell r="CN72" t="str">
            <v>R03</v>
          </cell>
          <cell r="CV72" t="str">
            <v>R04</v>
          </cell>
        </row>
        <row r="73">
          <cell r="AN73" t="str">
            <v>当該団体値</v>
          </cell>
          <cell r="BP73">
            <v>6.4</v>
          </cell>
          <cell r="BX73">
            <v>5.8</v>
          </cell>
        </row>
        <row r="75">
          <cell r="BP75">
            <v>10.6</v>
          </cell>
          <cell r="BX75">
            <v>9.1999999999999993</v>
          </cell>
          <cell r="CF75">
            <v>7.7</v>
          </cell>
          <cell r="CN75">
            <v>6.6</v>
          </cell>
          <cell r="CV75">
            <v>6.7</v>
          </cell>
        </row>
        <row r="77">
          <cell r="AN77" t="str">
            <v>類似団体内平均値</v>
          </cell>
          <cell r="BP77">
            <v>25.3</v>
          </cell>
          <cell r="BX77">
            <v>25.5</v>
          </cell>
          <cell r="CF77">
            <v>25.1</v>
          </cell>
          <cell r="CN77">
            <v>18</v>
          </cell>
          <cell r="CV77">
            <v>12.7</v>
          </cell>
        </row>
        <row r="79">
          <cell r="BP79">
            <v>6.9</v>
          </cell>
          <cell r="BX79">
            <v>6.6</v>
          </cell>
          <cell r="CF79">
            <v>6.4</v>
          </cell>
          <cell r="CN79">
            <v>6.6</v>
          </cell>
          <cell r="CV79">
            <v>6.6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84</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85</v>
      </c>
      <c r="C2" s="182"/>
      <c r="D2" s="183"/>
    </row>
    <row r="3" spans="1:119" ht="18.75" customHeight="1" thickBot="1" x14ac:dyDescent="0.2">
      <c r="A3" s="181"/>
      <c r="B3" s="592" t="s">
        <v>86</v>
      </c>
      <c r="C3" s="593"/>
      <c r="D3" s="593"/>
      <c r="E3" s="594"/>
      <c r="F3" s="594"/>
      <c r="G3" s="594"/>
      <c r="H3" s="594"/>
      <c r="I3" s="594"/>
      <c r="J3" s="594"/>
      <c r="K3" s="594"/>
      <c r="L3" s="594" t="s">
        <v>87</v>
      </c>
      <c r="M3" s="594"/>
      <c r="N3" s="594"/>
      <c r="O3" s="594"/>
      <c r="P3" s="594"/>
      <c r="Q3" s="594"/>
      <c r="R3" s="597"/>
      <c r="S3" s="597"/>
      <c r="T3" s="597"/>
      <c r="U3" s="597"/>
      <c r="V3" s="598"/>
      <c r="W3" s="488" t="s">
        <v>88</v>
      </c>
      <c r="X3" s="489"/>
      <c r="Y3" s="489"/>
      <c r="Z3" s="489"/>
      <c r="AA3" s="489"/>
      <c r="AB3" s="593"/>
      <c r="AC3" s="597" t="s">
        <v>89</v>
      </c>
      <c r="AD3" s="489"/>
      <c r="AE3" s="489"/>
      <c r="AF3" s="489"/>
      <c r="AG3" s="489"/>
      <c r="AH3" s="489"/>
      <c r="AI3" s="489"/>
      <c r="AJ3" s="489"/>
      <c r="AK3" s="489"/>
      <c r="AL3" s="559"/>
      <c r="AM3" s="488" t="s">
        <v>90</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91</v>
      </c>
      <c r="BO3" s="489"/>
      <c r="BP3" s="489"/>
      <c r="BQ3" s="489"/>
      <c r="BR3" s="489"/>
      <c r="BS3" s="489"/>
      <c r="BT3" s="489"/>
      <c r="BU3" s="559"/>
      <c r="BV3" s="488" t="s">
        <v>92</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93</v>
      </c>
      <c r="CU3" s="489"/>
      <c r="CV3" s="489"/>
      <c r="CW3" s="489"/>
      <c r="CX3" s="489"/>
      <c r="CY3" s="489"/>
      <c r="CZ3" s="489"/>
      <c r="DA3" s="559"/>
      <c r="DB3" s="488" t="s">
        <v>94</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95</v>
      </c>
      <c r="AZ4" s="412"/>
      <c r="BA4" s="412"/>
      <c r="BB4" s="412"/>
      <c r="BC4" s="412"/>
      <c r="BD4" s="412"/>
      <c r="BE4" s="412"/>
      <c r="BF4" s="412"/>
      <c r="BG4" s="412"/>
      <c r="BH4" s="412"/>
      <c r="BI4" s="412"/>
      <c r="BJ4" s="412"/>
      <c r="BK4" s="412"/>
      <c r="BL4" s="412"/>
      <c r="BM4" s="413"/>
      <c r="BN4" s="414">
        <v>49279547</v>
      </c>
      <c r="BO4" s="415"/>
      <c r="BP4" s="415"/>
      <c r="BQ4" s="415"/>
      <c r="BR4" s="415"/>
      <c r="BS4" s="415"/>
      <c r="BT4" s="415"/>
      <c r="BU4" s="416"/>
      <c r="BV4" s="414">
        <v>50622440</v>
      </c>
      <c r="BW4" s="415"/>
      <c r="BX4" s="415"/>
      <c r="BY4" s="415"/>
      <c r="BZ4" s="415"/>
      <c r="CA4" s="415"/>
      <c r="CB4" s="415"/>
      <c r="CC4" s="416"/>
      <c r="CD4" s="585" t="s">
        <v>96</v>
      </c>
      <c r="CE4" s="586"/>
      <c r="CF4" s="586"/>
      <c r="CG4" s="586"/>
      <c r="CH4" s="586"/>
      <c r="CI4" s="586"/>
      <c r="CJ4" s="586"/>
      <c r="CK4" s="586"/>
      <c r="CL4" s="586"/>
      <c r="CM4" s="586"/>
      <c r="CN4" s="586"/>
      <c r="CO4" s="586"/>
      <c r="CP4" s="586"/>
      <c r="CQ4" s="586"/>
      <c r="CR4" s="586"/>
      <c r="CS4" s="587"/>
      <c r="CT4" s="588">
        <v>22.1</v>
      </c>
      <c r="CU4" s="589"/>
      <c r="CV4" s="589"/>
      <c r="CW4" s="589"/>
      <c r="CX4" s="589"/>
      <c r="CY4" s="589"/>
      <c r="CZ4" s="589"/>
      <c r="DA4" s="590"/>
      <c r="DB4" s="588">
        <v>22.2</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97</v>
      </c>
      <c r="AN5" s="393"/>
      <c r="AO5" s="393"/>
      <c r="AP5" s="393"/>
      <c r="AQ5" s="393"/>
      <c r="AR5" s="393"/>
      <c r="AS5" s="393"/>
      <c r="AT5" s="394"/>
      <c r="AU5" s="466" t="s">
        <v>98</v>
      </c>
      <c r="AV5" s="467"/>
      <c r="AW5" s="467"/>
      <c r="AX5" s="467"/>
      <c r="AY5" s="399" t="s">
        <v>99</v>
      </c>
      <c r="AZ5" s="400"/>
      <c r="BA5" s="400"/>
      <c r="BB5" s="400"/>
      <c r="BC5" s="400"/>
      <c r="BD5" s="400"/>
      <c r="BE5" s="400"/>
      <c r="BF5" s="400"/>
      <c r="BG5" s="400"/>
      <c r="BH5" s="400"/>
      <c r="BI5" s="400"/>
      <c r="BJ5" s="400"/>
      <c r="BK5" s="400"/>
      <c r="BL5" s="400"/>
      <c r="BM5" s="401"/>
      <c r="BN5" s="419">
        <v>43078716</v>
      </c>
      <c r="BO5" s="420"/>
      <c r="BP5" s="420"/>
      <c r="BQ5" s="420"/>
      <c r="BR5" s="420"/>
      <c r="BS5" s="420"/>
      <c r="BT5" s="420"/>
      <c r="BU5" s="421"/>
      <c r="BV5" s="419">
        <v>44148884</v>
      </c>
      <c r="BW5" s="420"/>
      <c r="BX5" s="420"/>
      <c r="BY5" s="420"/>
      <c r="BZ5" s="420"/>
      <c r="CA5" s="420"/>
      <c r="CB5" s="420"/>
      <c r="CC5" s="421"/>
      <c r="CD5" s="428" t="s">
        <v>100</v>
      </c>
      <c r="CE5" s="373"/>
      <c r="CF5" s="373"/>
      <c r="CG5" s="373"/>
      <c r="CH5" s="373"/>
      <c r="CI5" s="373"/>
      <c r="CJ5" s="373"/>
      <c r="CK5" s="373"/>
      <c r="CL5" s="373"/>
      <c r="CM5" s="373"/>
      <c r="CN5" s="373"/>
      <c r="CO5" s="373"/>
      <c r="CP5" s="373"/>
      <c r="CQ5" s="373"/>
      <c r="CR5" s="373"/>
      <c r="CS5" s="429"/>
      <c r="CT5" s="389">
        <v>90.4</v>
      </c>
      <c r="CU5" s="390"/>
      <c r="CV5" s="390"/>
      <c r="CW5" s="390"/>
      <c r="CX5" s="390"/>
      <c r="CY5" s="390"/>
      <c r="CZ5" s="390"/>
      <c r="DA5" s="391"/>
      <c r="DB5" s="389">
        <v>85.8</v>
      </c>
      <c r="DC5" s="390"/>
      <c r="DD5" s="390"/>
      <c r="DE5" s="390"/>
      <c r="DF5" s="390"/>
      <c r="DG5" s="390"/>
      <c r="DH5" s="390"/>
      <c r="DI5" s="391"/>
    </row>
    <row r="6" spans="1:119" ht="18.75" customHeight="1" x14ac:dyDescent="0.15">
      <c r="A6" s="181"/>
      <c r="B6" s="565" t="s">
        <v>101</v>
      </c>
      <c r="C6" s="443"/>
      <c r="D6" s="443"/>
      <c r="E6" s="566"/>
      <c r="F6" s="566"/>
      <c r="G6" s="566"/>
      <c r="H6" s="566"/>
      <c r="I6" s="566"/>
      <c r="J6" s="566"/>
      <c r="K6" s="566"/>
      <c r="L6" s="566" t="s">
        <v>102</v>
      </c>
      <c r="M6" s="566"/>
      <c r="N6" s="566"/>
      <c r="O6" s="566"/>
      <c r="P6" s="566"/>
      <c r="Q6" s="566"/>
      <c r="R6" s="441"/>
      <c r="S6" s="441"/>
      <c r="T6" s="441"/>
      <c r="U6" s="441"/>
      <c r="V6" s="572"/>
      <c r="W6" s="500" t="s">
        <v>103</v>
      </c>
      <c r="X6" s="442"/>
      <c r="Y6" s="442"/>
      <c r="Z6" s="442"/>
      <c r="AA6" s="442"/>
      <c r="AB6" s="443"/>
      <c r="AC6" s="577" t="s">
        <v>104</v>
      </c>
      <c r="AD6" s="578"/>
      <c r="AE6" s="578"/>
      <c r="AF6" s="578"/>
      <c r="AG6" s="578"/>
      <c r="AH6" s="578"/>
      <c r="AI6" s="578"/>
      <c r="AJ6" s="578"/>
      <c r="AK6" s="578"/>
      <c r="AL6" s="579"/>
      <c r="AM6" s="478" t="s">
        <v>105</v>
      </c>
      <c r="AN6" s="393"/>
      <c r="AO6" s="393"/>
      <c r="AP6" s="393"/>
      <c r="AQ6" s="393"/>
      <c r="AR6" s="393"/>
      <c r="AS6" s="393"/>
      <c r="AT6" s="394"/>
      <c r="AU6" s="466" t="s">
        <v>106</v>
      </c>
      <c r="AV6" s="467"/>
      <c r="AW6" s="467"/>
      <c r="AX6" s="467"/>
      <c r="AY6" s="399" t="s">
        <v>107</v>
      </c>
      <c r="AZ6" s="400"/>
      <c r="BA6" s="400"/>
      <c r="BB6" s="400"/>
      <c r="BC6" s="400"/>
      <c r="BD6" s="400"/>
      <c r="BE6" s="400"/>
      <c r="BF6" s="400"/>
      <c r="BG6" s="400"/>
      <c r="BH6" s="400"/>
      <c r="BI6" s="400"/>
      <c r="BJ6" s="400"/>
      <c r="BK6" s="400"/>
      <c r="BL6" s="400"/>
      <c r="BM6" s="401"/>
      <c r="BN6" s="419">
        <v>6200831</v>
      </c>
      <c r="BO6" s="420"/>
      <c r="BP6" s="420"/>
      <c r="BQ6" s="420"/>
      <c r="BR6" s="420"/>
      <c r="BS6" s="420"/>
      <c r="BT6" s="420"/>
      <c r="BU6" s="421"/>
      <c r="BV6" s="419">
        <v>6473556</v>
      </c>
      <c r="BW6" s="420"/>
      <c r="BX6" s="420"/>
      <c r="BY6" s="420"/>
      <c r="BZ6" s="420"/>
      <c r="CA6" s="420"/>
      <c r="CB6" s="420"/>
      <c r="CC6" s="421"/>
      <c r="CD6" s="428" t="s">
        <v>108</v>
      </c>
      <c r="CE6" s="373"/>
      <c r="CF6" s="373"/>
      <c r="CG6" s="373"/>
      <c r="CH6" s="373"/>
      <c r="CI6" s="373"/>
      <c r="CJ6" s="373"/>
      <c r="CK6" s="373"/>
      <c r="CL6" s="373"/>
      <c r="CM6" s="373"/>
      <c r="CN6" s="373"/>
      <c r="CO6" s="373"/>
      <c r="CP6" s="373"/>
      <c r="CQ6" s="373"/>
      <c r="CR6" s="373"/>
      <c r="CS6" s="429"/>
      <c r="CT6" s="562">
        <v>91.8</v>
      </c>
      <c r="CU6" s="563"/>
      <c r="CV6" s="563"/>
      <c r="CW6" s="563"/>
      <c r="CX6" s="563"/>
      <c r="CY6" s="563"/>
      <c r="CZ6" s="563"/>
      <c r="DA6" s="564"/>
      <c r="DB6" s="562">
        <v>89.1</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109</v>
      </c>
      <c r="AN7" s="393"/>
      <c r="AO7" s="393"/>
      <c r="AP7" s="393"/>
      <c r="AQ7" s="393"/>
      <c r="AR7" s="393"/>
      <c r="AS7" s="393"/>
      <c r="AT7" s="394"/>
      <c r="AU7" s="466" t="s">
        <v>110</v>
      </c>
      <c r="AV7" s="467"/>
      <c r="AW7" s="467"/>
      <c r="AX7" s="467"/>
      <c r="AY7" s="399" t="s">
        <v>111</v>
      </c>
      <c r="AZ7" s="400"/>
      <c r="BA7" s="400"/>
      <c r="BB7" s="400"/>
      <c r="BC7" s="400"/>
      <c r="BD7" s="400"/>
      <c r="BE7" s="400"/>
      <c r="BF7" s="400"/>
      <c r="BG7" s="400"/>
      <c r="BH7" s="400"/>
      <c r="BI7" s="400"/>
      <c r="BJ7" s="400"/>
      <c r="BK7" s="400"/>
      <c r="BL7" s="400"/>
      <c r="BM7" s="401"/>
      <c r="BN7" s="419">
        <v>903282</v>
      </c>
      <c r="BO7" s="420"/>
      <c r="BP7" s="420"/>
      <c r="BQ7" s="420"/>
      <c r="BR7" s="420"/>
      <c r="BS7" s="420"/>
      <c r="BT7" s="420"/>
      <c r="BU7" s="421"/>
      <c r="BV7" s="419">
        <v>954078</v>
      </c>
      <c r="BW7" s="420"/>
      <c r="BX7" s="420"/>
      <c r="BY7" s="420"/>
      <c r="BZ7" s="420"/>
      <c r="CA7" s="420"/>
      <c r="CB7" s="420"/>
      <c r="CC7" s="421"/>
      <c r="CD7" s="428" t="s">
        <v>112</v>
      </c>
      <c r="CE7" s="373"/>
      <c r="CF7" s="373"/>
      <c r="CG7" s="373"/>
      <c r="CH7" s="373"/>
      <c r="CI7" s="373"/>
      <c r="CJ7" s="373"/>
      <c r="CK7" s="373"/>
      <c r="CL7" s="373"/>
      <c r="CM7" s="373"/>
      <c r="CN7" s="373"/>
      <c r="CO7" s="373"/>
      <c r="CP7" s="373"/>
      <c r="CQ7" s="373"/>
      <c r="CR7" s="373"/>
      <c r="CS7" s="429"/>
      <c r="CT7" s="419">
        <v>23920855</v>
      </c>
      <c r="CU7" s="420"/>
      <c r="CV7" s="420"/>
      <c r="CW7" s="420"/>
      <c r="CX7" s="420"/>
      <c r="CY7" s="420"/>
      <c r="CZ7" s="420"/>
      <c r="DA7" s="421"/>
      <c r="DB7" s="419">
        <v>24821927</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113</v>
      </c>
      <c r="AN8" s="393"/>
      <c r="AO8" s="393"/>
      <c r="AP8" s="393"/>
      <c r="AQ8" s="393"/>
      <c r="AR8" s="393"/>
      <c r="AS8" s="393"/>
      <c r="AT8" s="394"/>
      <c r="AU8" s="466" t="s">
        <v>114</v>
      </c>
      <c r="AV8" s="467"/>
      <c r="AW8" s="467"/>
      <c r="AX8" s="467"/>
      <c r="AY8" s="399" t="s">
        <v>115</v>
      </c>
      <c r="AZ8" s="400"/>
      <c r="BA8" s="400"/>
      <c r="BB8" s="400"/>
      <c r="BC8" s="400"/>
      <c r="BD8" s="400"/>
      <c r="BE8" s="400"/>
      <c r="BF8" s="400"/>
      <c r="BG8" s="400"/>
      <c r="BH8" s="400"/>
      <c r="BI8" s="400"/>
      <c r="BJ8" s="400"/>
      <c r="BK8" s="400"/>
      <c r="BL8" s="400"/>
      <c r="BM8" s="401"/>
      <c r="BN8" s="419">
        <v>5297549</v>
      </c>
      <c r="BO8" s="420"/>
      <c r="BP8" s="420"/>
      <c r="BQ8" s="420"/>
      <c r="BR8" s="420"/>
      <c r="BS8" s="420"/>
      <c r="BT8" s="420"/>
      <c r="BU8" s="421"/>
      <c r="BV8" s="419">
        <v>5519478</v>
      </c>
      <c r="BW8" s="420"/>
      <c r="BX8" s="420"/>
      <c r="BY8" s="420"/>
      <c r="BZ8" s="420"/>
      <c r="CA8" s="420"/>
      <c r="CB8" s="420"/>
      <c r="CC8" s="421"/>
      <c r="CD8" s="428" t="s">
        <v>116</v>
      </c>
      <c r="CE8" s="373"/>
      <c r="CF8" s="373"/>
      <c r="CG8" s="373"/>
      <c r="CH8" s="373"/>
      <c r="CI8" s="373"/>
      <c r="CJ8" s="373"/>
      <c r="CK8" s="373"/>
      <c r="CL8" s="373"/>
      <c r="CM8" s="373"/>
      <c r="CN8" s="373"/>
      <c r="CO8" s="373"/>
      <c r="CP8" s="373"/>
      <c r="CQ8" s="373"/>
      <c r="CR8" s="373"/>
      <c r="CS8" s="429"/>
      <c r="CT8" s="522">
        <v>0.49</v>
      </c>
      <c r="CU8" s="523"/>
      <c r="CV8" s="523"/>
      <c r="CW8" s="523"/>
      <c r="CX8" s="523"/>
      <c r="CY8" s="523"/>
      <c r="CZ8" s="523"/>
      <c r="DA8" s="524"/>
      <c r="DB8" s="522">
        <v>0.5</v>
      </c>
      <c r="DC8" s="523"/>
      <c r="DD8" s="523"/>
      <c r="DE8" s="523"/>
      <c r="DF8" s="523"/>
      <c r="DG8" s="523"/>
      <c r="DH8" s="523"/>
      <c r="DI8" s="524"/>
    </row>
    <row r="9" spans="1:119" ht="18.75" customHeight="1" thickBot="1" x14ac:dyDescent="0.2">
      <c r="A9" s="181"/>
      <c r="B9" s="551" t="s">
        <v>117</v>
      </c>
      <c r="C9" s="552"/>
      <c r="D9" s="552"/>
      <c r="E9" s="552"/>
      <c r="F9" s="552"/>
      <c r="G9" s="552"/>
      <c r="H9" s="552"/>
      <c r="I9" s="552"/>
      <c r="J9" s="552"/>
      <c r="K9" s="472"/>
      <c r="L9" s="553" t="s">
        <v>118</v>
      </c>
      <c r="M9" s="554"/>
      <c r="N9" s="554"/>
      <c r="O9" s="554"/>
      <c r="P9" s="554"/>
      <c r="Q9" s="555"/>
      <c r="R9" s="556">
        <v>76570</v>
      </c>
      <c r="S9" s="557"/>
      <c r="T9" s="557"/>
      <c r="U9" s="557"/>
      <c r="V9" s="558"/>
      <c r="W9" s="488" t="s">
        <v>119</v>
      </c>
      <c r="X9" s="489"/>
      <c r="Y9" s="489"/>
      <c r="Z9" s="489"/>
      <c r="AA9" s="489"/>
      <c r="AB9" s="489"/>
      <c r="AC9" s="489"/>
      <c r="AD9" s="489"/>
      <c r="AE9" s="489"/>
      <c r="AF9" s="489"/>
      <c r="AG9" s="489"/>
      <c r="AH9" s="489"/>
      <c r="AI9" s="489"/>
      <c r="AJ9" s="489"/>
      <c r="AK9" s="489"/>
      <c r="AL9" s="559"/>
      <c r="AM9" s="478" t="s">
        <v>120</v>
      </c>
      <c r="AN9" s="393"/>
      <c r="AO9" s="393"/>
      <c r="AP9" s="393"/>
      <c r="AQ9" s="393"/>
      <c r="AR9" s="393"/>
      <c r="AS9" s="393"/>
      <c r="AT9" s="394"/>
      <c r="AU9" s="466" t="s">
        <v>121</v>
      </c>
      <c r="AV9" s="467"/>
      <c r="AW9" s="467"/>
      <c r="AX9" s="467"/>
      <c r="AY9" s="399" t="s">
        <v>122</v>
      </c>
      <c r="AZ9" s="400"/>
      <c r="BA9" s="400"/>
      <c r="BB9" s="400"/>
      <c r="BC9" s="400"/>
      <c r="BD9" s="400"/>
      <c r="BE9" s="400"/>
      <c r="BF9" s="400"/>
      <c r="BG9" s="400"/>
      <c r="BH9" s="400"/>
      <c r="BI9" s="400"/>
      <c r="BJ9" s="400"/>
      <c r="BK9" s="400"/>
      <c r="BL9" s="400"/>
      <c r="BM9" s="401"/>
      <c r="BN9" s="419">
        <v>-221929</v>
      </c>
      <c r="BO9" s="420"/>
      <c r="BP9" s="420"/>
      <c r="BQ9" s="420"/>
      <c r="BR9" s="420"/>
      <c r="BS9" s="420"/>
      <c r="BT9" s="420"/>
      <c r="BU9" s="421"/>
      <c r="BV9" s="419">
        <v>973345</v>
      </c>
      <c r="BW9" s="420"/>
      <c r="BX9" s="420"/>
      <c r="BY9" s="420"/>
      <c r="BZ9" s="420"/>
      <c r="CA9" s="420"/>
      <c r="CB9" s="420"/>
      <c r="CC9" s="421"/>
      <c r="CD9" s="428" t="s">
        <v>123</v>
      </c>
      <c r="CE9" s="373"/>
      <c r="CF9" s="373"/>
      <c r="CG9" s="373"/>
      <c r="CH9" s="373"/>
      <c r="CI9" s="373"/>
      <c r="CJ9" s="373"/>
      <c r="CK9" s="373"/>
      <c r="CL9" s="373"/>
      <c r="CM9" s="373"/>
      <c r="CN9" s="373"/>
      <c r="CO9" s="373"/>
      <c r="CP9" s="373"/>
      <c r="CQ9" s="373"/>
      <c r="CR9" s="373"/>
      <c r="CS9" s="429"/>
      <c r="CT9" s="389">
        <v>11.3</v>
      </c>
      <c r="CU9" s="390"/>
      <c r="CV9" s="390"/>
      <c r="CW9" s="390"/>
      <c r="CX9" s="390"/>
      <c r="CY9" s="390"/>
      <c r="CZ9" s="390"/>
      <c r="DA9" s="391"/>
      <c r="DB9" s="389">
        <v>10.9</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124</v>
      </c>
      <c r="M10" s="393"/>
      <c r="N10" s="393"/>
      <c r="O10" s="393"/>
      <c r="P10" s="393"/>
      <c r="Q10" s="394"/>
      <c r="R10" s="395">
        <v>78883</v>
      </c>
      <c r="S10" s="396"/>
      <c r="T10" s="396"/>
      <c r="U10" s="396"/>
      <c r="V10" s="398"/>
      <c r="W10" s="560"/>
      <c r="X10" s="370"/>
      <c r="Y10" s="370"/>
      <c r="Z10" s="370"/>
      <c r="AA10" s="370"/>
      <c r="AB10" s="370"/>
      <c r="AC10" s="370"/>
      <c r="AD10" s="370"/>
      <c r="AE10" s="370"/>
      <c r="AF10" s="370"/>
      <c r="AG10" s="370"/>
      <c r="AH10" s="370"/>
      <c r="AI10" s="370"/>
      <c r="AJ10" s="370"/>
      <c r="AK10" s="370"/>
      <c r="AL10" s="561"/>
      <c r="AM10" s="478" t="s">
        <v>125</v>
      </c>
      <c r="AN10" s="393"/>
      <c r="AO10" s="393"/>
      <c r="AP10" s="393"/>
      <c r="AQ10" s="393"/>
      <c r="AR10" s="393"/>
      <c r="AS10" s="393"/>
      <c r="AT10" s="394"/>
      <c r="AU10" s="466" t="s">
        <v>126</v>
      </c>
      <c r="AV10" s="467"/>
      <c r="AW10" s="467"/>
      <c r="AX10" s="467"/>
      <c r="AY10" s="399" t="s">
        <v>127</v>
      </c>
      <c r="AZ10" s="400"/>
      <c r="BA10" s="400"/>
      <c r="BB10" s="400"/>
      <c r="BC10" s="400"/>
      <c r="BD10" s="400"/>
      <c r="BE10" s="400"/>
      <c r="BF10" s="400"/>
      <c r="BG10" s="400"/>
      <c r="BH10" s="400"/>
      <c r="BI10" s="400"/>
      <c r="BJ10" s="400"/>
      <c r="BK10" s="400"/>
      <c r="BL10" s="400"/>
      <c r="BM10" s="401"/>
      <c r="BN10" s="419">
        <v>3709</v>
      </c>
      <c r="BO10" s="420"/>
      <c r="BP10" s="420"/>
      <c r="BQ10" s="420"/>
      <c r="BR10" s="420"/>
      <c r="BS10" s="420"/>
      <c r="BT10" s="420"/>
      <c r="BU10" s="421"/>
      <c r="BV10" s="419">
        <v>502484</v>
      </c>
      <c r="BW10" s="420"/>
      <c r="BX10" s="420"/>
      <c r="BY10" s="420"/>
      <c r="BZ10" s="420"/>
      <c r="CA10" s="420"/>
      <c r="CB10" s="420"/>
      <c r="CC10" s="421"/>
      <c r="CD10" s="184" t="s">
        <v>128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129</v>
      </c>
      <c r="M11" s="375"/>
      <c r="N11" s="375"/>
      <c r="O11" s="375"/>
      <c r="P11" s="375"/>
      <c r="Q11" s="376"/>
      <c r="R11" s="548" t="s">
        <v>130</v>
      </c>
      <c r="S11" s="549"/>
      <c r="T11" s="549"/>
      <c r="U11" s="549"/>
      <c r="V11" s="550"/>
      <c r="W11" s="560"/>
      <c r="X11" s="370"/>
      <c r="Y11" s="370"/>
      <c r="Z11" s="370"/>
      <c r="AA11" s="370"/>
      <c r="AB11" s="370"/>
      <c r="AC11" s="370"/>
      <c r="AD11" s="370"/>
      <c r="AE11" s="370"/>
      <c r="AF11" s="370"/>
      <c r="AG11" s="370"/>
      <c r="AH11" s="370"/>
      <c r="AI11" s="370"/>
      <c r="AJ11" s="370"/>
      <c r="AK11" s="370"/>
      <c r="AL11" s="561"/>
      <c r="AM11" s="478" t="s">
        <v>131</v>
      </c>
      <c r="AN11" s="393"/>
      <c r="AO11" s="393"/>
      <c r="AP11" s="393"/>
      <c r="AQ11" s="393"/>
      <c r="AR11" s="393"/>
      <c r="AS11" s="393"/>
      <c r="AT11" s="394"/>
      <c r="AU11" s="466" t="s">
        <v>126</v>
      </c>
      <c r="AV11" s="467"/>
      <c r="AW11" s="467"/>
      <c r="AX11" s="467"/>
      <c r="AY11" s="399" t="s">
        <v>132</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133</v>
      </c>
      <c r="CE11" s="373"/>
      <c r="CF11" s="373"/>
      <c r="CG11" s="373"/>
      <c r="CH11" s="373"/>
      <c r="CI11" s="373"/>
      <c r="CJ11" s="373"/>
      <c r="CK11" s="373"/>
      <c r="CL11" s="373"/>
      <c r="CM11" s="373"/>
      <c r="CN11" s="373"/>
      <c r="CO11" s="373"/>
      <c r="CP11" s="373"/>
      <c r="CQ11" s="373"/>
      <c r="CR11" s="373"/>
      <c r="CS11" s="429"/>
      <c r="CT11" s="522" t="s">
        <v>134</v>
      </c>
      <c r="CU11" s="523"/>
      <c r="CV11" s="523"/>
      <c r="CW11" s="523"/>
      <c r="CX11" s="523"/>
      <c r="CY11" s="523"/>
      <c r="CZ11" s="523"/>
      <c r="DA11" s="524"/>
      <c r="DB11" s="522" t="s">
        <v>134</v>
      </c>
      <c r="DC11" s="523"/>
      <c r="DD11" s="523"/>
      <c r="DE11" s="523"/>
      <c r="DF11" s="523"/>
      <c r="DG11" s="523"/>
      <c r="DH11" s="523"/>
      <c r="DI11" s="524"/>
    </row>
    <row r="12" spans="1:119" ht="18.75" customHeight="1" x14ac:dyDescent="0.15">
      <c r="A12" s="181"/>
      <c r="B12" s="525" t="s">
        <v>135</v>
      </c>
      <c r="C12" s="526"/>
      <c r="D12" s="526"/>
      <c r="E12" s="526"/>
      <c r="F12" s="526"/>
      <c r="G12" s="526"/>
      <c r="H12" s="526"/>
      <c r="I12" s="526"/>
      <c r="J12" s="526"/>
      <c r="K12" s="527"/>
      <c r="L12" s="534" t="s">
        <v>136</v>
      </c>
      <c r="M12" s="535"/>
      <c r="N12" s="535"/>
      <c r="O12" s="535"/>
      <c r="P12" s="535"/>
      <c r="Q12" s="536"/>
      <c r="R12" s="537">
        <v>75401</v>
      </c>
      <c r="S12" s="538"/>
      <c r="T12" s="538"/>
      <c r="U12" s="538"/>
      <c r="V12" s="539"/>
      <c r="W12" s="540" t="s">
        <v>1</v>
      </c>
      <c r="X12" s="467"/>
      <c r="Y12" s="467"/>
      <c r="Z12" s="467"/>
      <c r="AA12" s="467"/>
      <c r="AB12" s="541"/>
      <c r="AC12" s="542" t="s">
        <v>137</v>
      </c>
      <c r="AD12" s="543"/>
      <c r="AE12" s="543"/>
      <c r="AF12" s="543"/>
      <c r="AG12" s="544"/>
      <c r="AH12" s="542" t="s">
        <v>138</v>
      </c>
      <c r="AI12" s="543"/>
      <c r="AJ12" s="543"/>
      <c r="AK12" s="543"/>
      <c r="AL12" s="545"/>
      <c r="AM12" s="478" t="s">
        <v>139</v>
      </c>
      <c r="AN12" s="393"/>
      <c r="AO12" s="393"/>
      <c r="AP12" s="393"/>
      <c r="AQ12" s="393"/>
      <c r="AR12" s="393"/>
      <c r="AS12" s="393"/>
      <c r="AT12" s="394"/>
      <c r="AU12" s="466" t="s">
        <v>140</v>
      </c>
      <c r="AV12" s="467"/>
      <c r="AW12" s="467"/>
      <c r="AX12" s="467"/>
      <c r="AY12" s="399" t="s">
        <v>141</v>
      </c>
      <c r="AZ12" s="400"/>
      <c r="BA12" s="400"/>
      <c r="BB12" s="400"/>
      <c r="BC12" s="400"/>
      <c r="BD12" s="400"/>
      <c r="BE12" s="400"/>
      <c r="BF12" s="400"/>
      <c r="BG12" s="400"/>
      <c r="BH12" s="400"/>
      <c r="BI12" s="400"/>
      <c r="BJ12" s="400"/>
      <c r="BK12" s="400"/>
      <c r="BL12" s="400"/>
      <c r="BM12" s="401"/>
      <c r="BN12" s="419">
        <v>1298106</v>
      </c>
      <c r="BO12" s="420"/>
      <c r="BP12" s="420"/>
      <c r="BQ12" s="420"/>
      <c r="BR12" s="420"/>
      <c r="BS12" s="420"/>
      <c r="BT12" s="420"/>
      <c r="BU12" s="421"/>
      <c r="BV12" s="419">
        <v>2066402</v>
      </c>
      <c r="BW12" s="420"/>
      <c r="BX12" s="420"/>
      <c r="BY12" s="420"/>
      <c r="BZ12" s="420"/>
      <c r="CA12" s="420"/>
      <c r="CB12" s="420"/>
      <c r="CC12" s="421"/>
      <c r="CD12" s="428" t="s">
        <v>142</v>
      </c>
      <c r="CE12" s="373"/>
      <c r="CF12" s="373"/>
      <c r="CG12" s="373"/>
      <c r="CH12" s="373"/>
      <c r="CI12" s="373"/>
      <c r="CJ12" s="373"/>
      <c r="CK12" s="373"/>
      <c r="CL12" s="373"/>
      <c r="CM12" s="373"/>
      <c r="CN12" s="373"/>
      <c r="CO12" s="373"/>
      <c r="CP12" s="373"/>
      <c r="CQ12" s="373"/>
      <c r="CR12" s="373"/>
      <c r="CS12" s="429"/>
      <c r="CT12" s="522" t="s">
        <v>143</v>
      </c>
      <c r="CU12" s="523"/>
      <c r="CV12" s="523"/>
      <c r="CW12" s="523"/>
      <c r="CX12" s="523"/>
      <c r="CY12" s="523"/>
      <c r="CZ12" s="523"/>
      <c r="DA12" s="524"/>
      <c r="DB12" s="522" t="s">
        <v>134</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144</v>
      </c>
      <c r="N13" s="510"/>
      <c r="O13" s="510"/>
      <c r="P13" s="510"/>
      <c r="Q13" s="511"/>
      <c r="R13" s="512">
        <v>73451</v>
      </c>
      <c r="S13" s="513"/>
      <c r="T13" s="513"/>
      <c r="U13" s="513"/>
      <c r="V13" s="514"/>
      <c r="W13" s="500" t="s">
        <v>145</v>
      </c>
      <c r="X13" s="442"/>
      <c r="Y13" s="442"/>
      <c r="Z13" s="442"/>
      <c r="AA13" s="442"/>
      <c r="AB13" s="443"/>
      <c r="AC13" s="395">
        <v>1800</v>
      </c>
      <c r="AD13" s="396"/>
      <c r="AE13" s="396"/>
      <c r="AF13" s="396"/>
      <c r="AG13" s="397"/>
      <c r="AH13" s="395">
        <v>2153</v>
      </c>
      <c r="AI13" s="396"/>
      <c r="AJ13" s="396"/>
      <c r="AK13" s="396"/>
      <c r="AL13" s="398"/>
      <c r="AM13" s="478" t="s">
        <v>146</v>
      </c>
      <c r="AN13" s="393"/>
      <c r="AO13" s="393"/>
      <c r="AP13" s="393"/>
      <c r="AQ13" s="393"/>
      <c r="AR13" s="393"/>
      <c r="AS13" s="393"/>
      <c r="AT13" s="394"/>
      <c r="AU13" s="466" t="s">
        <v>147</v>
      </c>
      <c r="AV13" s="467"/>
      <c r="AW13" s="467"/>
      <c r="AX13" s="467"/>
      <c r="AY13" s="399" t="s">
        <v>148</v>
      </c>
      <c r="AZ13" s="400"/>
      <c r="BA13" s="400"/>
      <c r="BB13" s="400"/>
      <c r="BC13" s="400"/>
      <c r="BD13" s="400"/>
      <c r="BE13" s="400"/>
      <c r="BF13" s="400"/>
      <c r="BG13" s="400"/>
      <c r="BH13" s="400"/>
      <c r="BI13" s="400"/>
      <c r="BJ13" s="400"/>
      <c r="BK13" s="400"/>
      <c r="BL13" s="400"/>
      <c r="BM13" s="401"/>
      <c r="BN13" s="419">
        <v>-1516326</v>
      </c>
      <c r="BO13" s="420"/>
      <c r="BP13" s="420"/>
      <c r="BQ13" s="420"/>
      <c r="BR13" s="420"/>
      <c r="BS13" s="420"/>
      <c r="BT13" s="420"/>
      <c r="BU13" s="421"/>
      <c r="BV13" s="419">
        <v>-590573</v>
      </c>
      <c r="BW13" s="420"/>
      <c r="BX13" s="420"/>
      <c r="BY13" s="420"/>
      <c r="BZ13" s="420"/>
      <c r="CA13" s="420"/>
      <c r="CB13" s="420"/>
      <c r="CC13" s="421"/>
      <c r="CD13" s="428" t="s">
        <v>149</v>
      </c>
      <c r="CE13" s="373"/>
      <c r="CF13" s="373"/>
      <c r="CG13" s="373"/>
      <c r="CH13" s="373"/>
      <c r="CI13" s="373"/>
      <c r="CJ13" s="373"/>
      <c r="CK13" s="373"/>
      <c r="CL13" s="373"/>
      <c r="CM13" s="373"/>
      <c r="CN13" s="373"/>
      <c r="CO13" s="373"/>
      <c r="CP13" s="373"/>
      <c r="CQ13" s="373"/>
      <c r="CR13" s="373"/>
      <c r="CS13" s="429"/>
      <c r="CT13" s="389">
        <v>6.7</v>
      </c>
      <c r="CU13" s="390"/>
      <c r="CV13" s="390"/>
      <c r="CW13" s="390"/>
      <c r="CX13" s="390"/>
      <c r="CY13" s="390"/>
      <c r="CZ13" s="390"/>
      <c r="DA13" s="391"/>
      <c r="DB13" s="389">
        <v>6.6</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150</v>
      </c>
      <c r="M14" s="546"/>
      <c r="N14" s="546"/>
      <c r="O14" s="546"/>
      <c r="P14" s="546"/>
      <c r="Q14" s="547"/>
      <c r="R14" s="512">
        <v>76348</v>
      </c>
      <c r="S14" s="513"/>
      <c r="T14" s="513"/>
      <c r="U14" s="513"/>
      <c r="V14" s="514"/>
      <c r="W14" s="515"/>
      <c r="X14" s="445"/>
      <c r="Y14" s="445"/>
      <c r="Z14" s="445"/>
      <c r="AA14" s="445"/>
      <c r="AB14" s="446"/>
      <c r="AC14" s="505">
        <v>4.8</v>
      </c>
      <c r="AD14" s="506"/>
      <c r="AE14" s="506"/>
      <c r="AF14" s="506"/>
      <c r="AG14" s="507"/>
      <c r="AH14" s="505">
        <v>5.5</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151</v>
      </c>
      <c r="CE14" s="426"/>
      <c r="CF14" s="426"/>
      <c r="CG14" s="426"/>
      <c r="CH14" s="426"/>
      <c r="CI14" s="426"/>
      <c r="CJ14" s="426"/>
      <c r="CK14" s="426"/>
      <c r="CL14" s="426"/>
      <c r="CM14" s="426"/>
      <c r="CN14" s="426"/>
      <c r="CO14" s="426"/>
      <c r="CP14" s="426"/>
      <c r="CQ14" s="426"/>
      <c r="CR14" s="426"/>
      <c r="CS14" s="427"/>
      <c r="CT14" s="516" t="s">
        <v>152</v>
      </c>
      <c r="CU14" s="517"/>
      <c r="CV14" s="517"/>
      <c r="CW14" s="517"/>
      <c r="CX14" s="517"/>
      <c r="CY14" s="517"/>
      <c r="CZ14" s="517"/>
      <c r="DA14" s="518"/>
      <c r="DB14" s="516" t="s">
        <v>134</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153</v>
      </c>
      <c r="N15" s="510"/>
      <c r="O15" s="510"/>
      <c r="P15" s="510"/>
      <c r="Q15" s="511"/>
      <c r="R15" s="512">
        <v>74589</v>
      </c>
      <c r="S15" s="513"/>
      <c r="T15" s="513"/>
      <c r="U15" s="513"/>
      <c r="V15" s="514"/>
      <c r="W15" s="500" t="s">
        <v>154</v>
      </c>
      <c r="X15" s="442"/>
      <c r="Y15" s="442"/>
      <c r="Z15" s="442"/>
      <c r="AA15" s="442"/>
      <c r="AB15" s="443"/>
      <c r="AC15" s="395">
        <v>15375</v>
      </c>
      <c r="AD15" s="396"/>
      <c r="AE15" s="396"/>
      <c r="AF15" s="396"/>
      <c r="AG15" s="397"/>
      <c r="AH15" s="395">
        <v>15860</v>
      </c>
      <c r="AI15" s="396"/>
      <c r="AJ15" s="396"/>
      <c r="AK15" s="396"/>
      <c r="AL15" s="398"/>
      <c r="AM15" s="478"/>
      <c r="AN15" s="393"/>
      <c r="AO15" s="393"/>
      <c r="AP15" s="393"/>
      <c r="AQ15" s="393"/>
      <c r="AR15" s="393"/>
      <c r="AS15" s="393"/>
      <c r="AT15" s="394"/>
      <c r="AU15" s="466"/>
      <c r="AV15" s="467"/>
      <c r="AW15" s="467"/>
      <c r="AX15" s="467"/>
      <c r="AY15" s="411" t="s">
        <v>155</v>
      </c>
      <c r="AZ15" s="412"/>
      <c r="BA15" s="412"/>
      <c r="BB15" s="412"/>
      <c r="BC15" s="412"/>
      <c r="BD15" s="412"/>
      <c r="BE15" s="412"/>
      <c r="BF15" s="412"/>
      <c r="BG15" s="412"/>
      <c r="BH15" s="412"/>
      <c r="BI15" s="412"/>
      <c r="BJ15" s="412"/>
      <c r="BK15" s="412"/>
      <c r="BL15" s="412"/>
      <c r="BM15" s="413"/>
      <c r="BN15" s="414">
        <v>10250522</v>
      </c>
      <c r="BO15" s="415"/>
      <c r="BP15" s="415"/>
      <c r="BQ15" s="415"/>
      <c r="BR15" s="415"/>
      <c r="BS15" s="415"/>
      <c r="BT15" s="415"/>
      <c r="BU15" s="416"/>
      <c r="BV15" s="414">
        <v>10003061</v>
      </c>
      <c r="BW15" s="415"/>
      <c r="BX15" s="415"/>
      <c r="BY15" s="415"/>
      <c r="BZ15" s="415"/>
      <c r="CA15" s="415"/>
      <c r="CB15" s="415"/>
      <c r="CC15" s="416"/>
      <c r="CD15" s="519" t="s">
        <v>156</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157</v>
      </c>
      <c r="M16" s="503"/>
      <c r="N16" s="503"/>
      <c r="O16" s="503"/>
      <c r="P16" s="503"/>
      <c r="Q16" s="504"/>
      <c r="R16" s="497" t="s">
        <v>158</v>
      </c>
      <c r="S16" s="498"/>
      <c r="T16" s="498"/>
      <c r="U16" s="498"/>
      <c r="V16" s="499"/>
      <c r="W16" s="515"/>
      <c r="X16" s="445"/>
      <c r="Y16" s="445"/>
      <c r="Z16" s="445"/>
      <c r="AA16" s="445"/>
      <c r="AB16" s="446"/>
      <c r="AC16" s="505">
        <v>41.1</v>
      </c>
      <c r="AD16" s="506"/>
      <c r="AE16" s="506"/>
      <c r="AF16" s="506"/>
      <c r="AG16" s="507"/>
      <c r="AH16" s="505">
        <v>40.799999999999997</v>
      </c>
      <c r="AI16" s="506"/>
      <c r="AJ16" s="506"/>
      <c r="AK16" s="506"/>
      <c r="AL16" s="508"/>
      <c r="AM16" s="478"/>
      <c r="AN16" s="393"/>
      <c r="AO16" s="393"/>
      <c r="AP16" s="393"/>
      <c r="AQ16" s="393"/>
      <c r="AR16" s="393"/>
      <c r="AS16" s="393"/>
      <c r="AT16" s="394"/>
      <c r="AU16" s="466"/>
      <c r="AV16" s="467"/>
      <c r="AW16" s="467"/>
      <c r="AX16" s="467"/>
      <c r="AY16" s="399" t="s">
        <v>159</v>
      </c>
      <c r="AZ16" s="400"/>
      <c r="BA16" s="400"/>
      <c r="BB16" s="400"/>
      <c r="BC16" s="400"/>
      <c r="BD16" s="400"/>
      <c r="BE16" s="400"/>
      <c r="BF16" s="400"/>
      <c r="BG16" s="400"/>
      <c r="BH16" s="400"/>
      <c r="BI16" s="400"/>
      <c r="BJ16" s="400"/>
      <c r="BK16" s="400"/>
      <c r="BL16" s="400"/>
      <c r="BM16" s="401"/>
      <c r="BN16" s="419">
        <v>20925859</v>
      </c>
      <c r="BO16" s="420"/>
      <c r="BP16" s="420"/>
      <c r="BQ16" s="420"/>
      <c r="BR16" s="420"/>
      <c r="BS16" s="420"/>
      <c r="BT16" s="420"/>
      <c r="BU16" s="421"/>
      <c r="BV16" s="419">
        <v>20929668</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160</v>
      </c>
      <c r="N17" s="495"/>
      <c r="O17" s="495"/>
      <c r="P17" s="495"/>
      <c r="Q17" s="496"/>
      <c r="R17" s="497" t="s">
        <v>161</v>
      </c>
      <c r="S17" s="498"/>
      <c r="T17" s="498"/>
      <c r="U17" s="498"/>
      <c r="V17" s="499"/>
      <c r="W17" s="500" t="s">
        <v>162</v>
      </c>
      <c r="X17" s="442"/>
      <c r="Y17" s="442"/>
      <c r="Z17" s="442"/>
      <c r="AA17" s="442"/>
      <c r="AB17" s="443"/>
      <c r="AC17" s="395">
        <v>20220</v>
      </c>
      <c r="AD17" s="396"/>
      <c r="AE17" s="396"/>
      <c r="AF17" s="396"/>
      <c r="AG17" s="397"/>
      <c r="AH17" s="395">
        <v>20873</v>
      </c>
      <c r="AI17" s="396"/>
      <c r="AJ17" s="396"/>
      <c r="AK17" s="396"/>
      <c r="AL17" s="398"/>
      <c r="AM17" s="478"/>
      <c r="AN17" s="393"/>
      <c r="AO17" s="393"/>
      <c r="AP17" s="393"/>
      <c r="AQ17" s="393"/>
      <c r="AR17" s="393"/>
      <c r="AS17" s="393"/>
      <c r="AT17" s="394"/>
      <c r="AU17" s="466"/>
      <c r="AV17" s="467"/>
      <c r="AW17" s="467"/>
      <c r="AX17" s="467"/>
      <c r="AY17" s="399" t="s">
        <v>163</v>
      </c>
      <c r="AZ17" s="400"/>
      <c r="BA17" s="400"/>
      <c r="BB17" s="400"/>
      <c r="BC17" s="400"/>
      <c r="BD17" s="400"/>
      <c r="BE17" s="400"/>
      <c r="BF17" s="400"/>
      <c r="BG17" s="400"/>
      <c r="BH17" s="400"/>
      <c r="BI17" s="400"/>
      <c r="BJ17" s="400"/>
      <c r="BK17" s="400"/>
      <c r="BL17" s="400"/>
      <c r="BM17" s="401"/>
      <c r="BN17" s="419">
        <v>12868066</v>
      </c>
      <c r="BO17" s="420"/>
      <c r="BP17" s="420"/>
      <c r="BQ17" s="420"/>
      <c r="BR17" s="420"/>
      <c r="BS17" s="420"/>
      <c r="BT17" s="420"/>
      <c r="BU17" s="421"/>
      <c r="BV17" s="419">
        <v>12567573</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164</v>
      </c>
      <c r="C18" s="472"/>
      <c r="D18" s="472"/>
      <c r="E18" s="473"/>
      <c r="F18" s="473"/>
      <c r="G18" s="473"/>
      <c r="H18" s="473"/>
      <c r="I18" s="473"/>
      <c r="J18" s="473"/>
      <c r="K18" s="473"/>
      <c r="L18" s="474">
        <v>676.45</v>
      </c>
      <c r="M18" s="474"/>
      <c r="N18" s="474"/>
      <c r="O18" s="474"/>
      <c r="P18" s="474"/>
      <c r="Q18" s="474"/>
      <c r="R18" s="475"/>
      <c r="S18" s="475"/>
      <c r="T18" s="475"/>
      <c r="U18" s="475"/>
      <c r="V18" s="476"/>
      <c r="W18" s="490"/>
      <c r="X18" s="491"/>
      <c r="Y18" s="491"/>
      <c r="Z18" s="491"/>
      <c r="AA18" s="491"/>
      <c r="AB18" s="501"/>
      <c r="AC18" s="383">
        <v>54.1</v>
      </c>
      <c r="AD18" s="384"/>
      <c r="AE18" s="384"/>
      <c r="AF18" s="384"/>
      <c r="AG18" s="477"/>
      <c r="AH18" s="383">
        <v>53.7</v>
      </c>
      <c r="AI18" s="384"/>
      <c r="AJ18" s="384"/>
      <c r="AK18" s="384"/>
      <c r="AL18" s="385"/>
      <c r="AM18" s="478"/>
      <c r="AN18" s="393"/>
      <c r="AO18" s="393"/>
      <c r="AP18" s="393"/>
      <c r="AQ18" s="393"/>
      <c r="AR18" s="393"/>
      <c r="AS18" s="393"/>
      <c r="AT18" s="394"/>
      <c r="AU18" s="466"/>
      <c r="AV18" s="467"/>
      <c r="AW18" s="467"/>
      <c r="AX18" s="467"/>
      <c r="AY18" s="399" t="s">
        <v>165</v>
      </c>
      <c r="AZ18" s="400"/>
      <c r="BA18" s="400"/>
      <c r="BB18" s="400"/>
      <c r="BC18" s="400"/>
      <c r="BD18" s="400"/>
      <c r="BE18" s="400"/>
      <c r="BF18" s="400"/>
      <c r="BG18" s="400"/>
      <c r="BH18" s="400"/>
      <c r="BI18" s="400"/>
      <c r="BJ18" s="400"/>
      <c r="BK18" s="400"/>
      <c r="BL18" s="400"/>
      <c r="BM18" s="401"/>
      <c r="BN18" s="419">
        <v>22377950</v>
      </c>
      <c r="BO18" s="420"/>
      <c r="BP18" s="420"/>
      <c r="BQ18" s="420"/>
      <c r="BR18" s="420"/>
      <c r="BS18" s="420"/>
      <c r="BT18" s="420"/>
      <c r="BU18" s="421"/>
      <c r="BV18" s="419">
        <v>21727185</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166</v>
      </c>
      <c r="C19" s="472"/>
      <c r="D19" s="472"/>
      <c r="E19" s="473"/>
      <c r="F19" s="473"/>
      <c r="G19" s="473"/>
      <c r="H19" s="473"/>
      <c r="I19" s="473"/>
      <c r="J19" s="473"/>
      <c r="K19" s="473"/>
      <c r="L19" s="479">
        <v>113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167</v>
      </c>
      <c r="AZ19" s="400"/>
      <c r="BA19" s="400"/>
      <c r="BB19" s="400"/>
      <c r="BC19" s="400"/>
      <c r="BD19" s="400"/>
      <c r="BE19" s="400"/>
      <c r="BF19" s="400"/>
      <c r="BG19" s="400"/>
      <c r="BH19" s="400"/>
      <c r="BI19" s="400"/>
      <c r="BJ19" s="400"/>
      <c r="BK19" s="400"/>
      <c r="BL19" s="400"/>
      <c r="BM19" s="401"/>
      <c r="BN19" s="419">
        <v>34258179</v>
      </c>
      <c r="BO19" s="420"/>
      <c r="BP19" s="420"/>
      <c r="BQ19" s="420"/>
      <c r="BR19" s="420"/>
      <c r="BS19" s="420"/>
      <c r="BT19" s="420"/>
      <c r="BU19" s="421"/>
      <c r="BV19" s="419">
        <v>34940177</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168</v>
      </c>
      <c r="C20" s="472"/>
      <c r="D20" s="472"/>
      <c r="E20" s="473"/>
      <c r="F20" s="473"/>
      <c r="G20" s="473"/>
      <c r="H20" s="473"/>
      <c r="I20" s="473"/>
      <c r="J20" s="473"/>
      <c r="K20" s="473"/>
      <c r="L20" s="479">
        <v>29690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169</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170</v>
      </c>
      <c r="C22" s="433"/>
      <c r="D22" s="434"/>
      <c r="E22" s="441" t="s">
        <v>1</v>
      </c>
      <c r="F22" s="442"/>
      <c r="G22" s="442"/>
      <c r="H22" s="442"/>
      <c r="I22" s="442"/>
      <c r="J22" s="442"/>
      <c r="K22" s="443"/>
      <c r="L22" s="441" t="s">
        <v>171</v>
      </c>
      <c r="M22" s="442"/>
      <c r="N22" s="442"/>
      <c r="O22" s="442"/>
      <c r="P22" s="443"/>
      <c r="Q22" s="447" t="s">
        <v>172</v>
      </c>
      <c r="R22" s="448"/>
      <c r="S22" s="448"/>
      <c r="T22" s="448"/>
      <c r="U22" s="448"/>
      <c r="V22" s="449"/>
      <c r="W22" s="453" t="s">
        <v>173</v>
      </c>
      <c r="X22" s="433"/>
      <c r="Y22" s="434"/>
      <c r="Z22" s="441" t="s">
        <v>1</v>
      </c>
      <c r="AA22" s="442"/>
      <c r="AB22" s="442"/>
      <c r="AC22" s="442"/>
      <c r="AD22" s="442"/>
      <c r="AE22" s="442"/>
      <c r="AF22" s="442"/>
      <c r="AG22" s="443"/>
      <c r="AH22" s="458" t="s">
        <v>174</v>
      </c>
      <c r="AI22" s="442"/>
      <c r="AJ22" s="442"/>
      <c r="AK22" s="442"/>
      <c r="AL22" s="443"/>
      <c r="AM22" s="458" t="s">
        <v>175</v>
      </c>
      <c r="AN22" s="459"/>
      <c r="AO22" s="459"/>
      <c r="AP22" s="459"/>
      <c r="AQ22" s="459"/>
      <c r="AR22" s="460"/>
      <c r="AS22" s="447" t="s">
        <v>172</v>
      </c>
      <c r="AT22" s="448"/>
      <c r="AU22" s="448"/>
      <c r="AV22" s="448"/>
      <c r="AW22" s="448"/>
      <c r="AX22" s="464"/>
      <c r="AY22" s="411" t="s">
        <v>176</v>
      </c>
      <c r="AZ22" s="412"/>
      <c r="BA22" s="412"/>
      <c r="BB22" s="412"/>
      <c r="BC22" s="412"/>
      <c r="BD22" s="412"/>
      <c r="BE22" s="412"/>
      <c r="BF22" s="412"/>
      <c r="BG22" s="412"/>
      <c r="BH22" s="412"/>
      <c r="BI22" s="412"/>
      <c r="BJ22" s="412"/>
      <c r="BK22" s="412"/>
      <c r="BL22" s="412"/>
      <c r="BM22" s="413"/>
      <c r="BN22" s="414">
        <v>33769591</v>
      </c>
      <c r="BO22" s="415"/>
      <c r="BP22" s="415"/>
      <c r="BQ22" s="415"/>
      <c r="BR22" s="415"/>
      <c r="BS22" s="415"/>
      <c r="BT22" s="415"/>
      <c r="BU22" s="416"/>
      <c r="BV22" s="414">
        <v>33999863</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177</v>
      </c>
      <c r="AZ23" s="400"/>
      <c r="BA23" s="400"/>
      <c r="BB23" s="400"/>
      <c r="BC23" s="400"/>
      <c r="BD23" s="400"/>
      <c r="BE23" s="400"/>
      <c r="BF23" s="400"/>
      <c r="BG23" s="400"/>
      <c r="BH23" s="400"/>
      <c r="BI23" s="400"/>
      <c r="BJ23" s="400"/>
      <c r="BK23" s="400"/>
      <c r="BL23" s="400"/>
      <c r="BM23" s="401"/>
      <c r="BN23" s="419">
        <v>15592959</v>
      </c>
      <c r="BO23" s="420"/>
      <c r="BP23" s="420"/>
      <c r="BQ23" s="420"/>
      <c r="BR23" s="420"/>
      <c r="BS23" s="420"/>
      <c r="BT23" s="420"/>
      <c r="BU23" s="421"/>
      <c r="BV23" s="419">
        <v>16875909</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178</v>
      </c>
      <c r="F24" s="393"/>
      <c r="G24" s="393"/>
      <c r="H24" s="393"/>
      <c r="I24" s="393"/>
      <c r="J24" s="393"/>
      <c r="K24" s="394"/>
      <c r="L24" s="395">
        <v>1</v>
      </c>
      <c r="M24" s="396"/>
      <c r="N24" s="396"/>
      <c r="O24" s="396"/>
      <c r="P24" s="397"/>
      <c r="Q24" s="395">
        <v>9030</v>
      </c>
      <c r="R24" s="396"/>
      <c r="S24" s="396"/>
      <c r="T24" s="396"/>
      <c r="U24" s="396"/>
      <c r="V24" s="397"/>
      <c r="W24" s="454"/>
      <c r="X24" s="436"/>
      <c r="Y24" s="437"/>
      <c r="Z24" s="392" t="s">
        <v>179</v>
      </c>
      <c r="AA24" s="393"/>
      <c r="AB24" s="393"/>
      <c r="AC24" s="393"/>
      <c r="AD24" s="393"/>
      <c r="AE24" s="393"/>
      <c r="AF24" s="393"/>
      <c r="AG24" s="394"/>
      <c r="AH24" s="395">
        <v>742</v>
      </c>
      <c r="AI24" s="396"/>
      <c r="AJ24" s="396"/>
      <c r="AK24" s="396"/>
      <c r="AL24" s="397"/>
      <c r="AM24" s="395">
        <v>2233420</v>
      </c>
      <c r="AN24" s="396"/>
      <c r="AO24" s="396"/>
      <c r="AP24" s="396"/>
      <c r="AQ24" s="396"/>
      <c r="AR24" s="397"/>
      <c r="AS24" s="395">
        <v>3010</v>
      </c>
      <c r="AT24" s="396"/>
      <c r="AU24" s="396"/>
      <c r="AV24" s="396"/>
      <c r="AW24" s="396"/>
      <c r="AX24" s="398"/>
      <c r="AY24" s="386" t="s">
        <v>180</v>
      </c>
      <c r="AZ24" s="387"/>
      <c r="BA24" s="387"/>
      <c r="BB24" s="387"/>
      <c r="BC24" s="387"/>
      <c r="BD24" s="387"/>
      <c r="BE24" s="387"/>
      <c r="BF24" s="387"/>
      <c r="BG24" s="387"/>
      <c r="BH24" s="387"/>
      <c r="BI24" s="387"/>
      <c r="BJ24" s="387"/>
      <c r="BK24" s="387"/>
      <c r="BL24" s="387"/>
      <c r="BM24" s="388"/>
      <c r="BN24" s="419">
        <v>19502844</v>
      </c>
      <c r="BO24" s="420"/>
      <c r="BP24" s="420"/>
      <c r="BQ24" s="420"/>
      <c r="BR24" s="420"/>
      <c r="BS24" s="420"/>
      <c r="BT24" s="420"/>
      <c r="BU24" s="421"/>
      <c r="BV24" s="419">
        <v>18504207</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181</v>
      </c>
      <c r="F25" s="393"/>
      <c r="G25" s="393"/>
      <c r="H25" s="393"/>
      <c r="I25" s="393"/>
      <c r="J25" s="393"/>
      <c r="K25" s="394"/>
      <c r="L25" s="395">
        <v>1</v>
      </c>
      <c r="M25" s="396"/>
      <c r="N25" s="396"/>
      <c r="O25" s="396"/>
      <c r="P25" s="397"/>
      <c r="Q25" s="395">
        <v>7840</v>
      </c>
      <c r="R25" s="396"/>
      <c r="S25" s="396"/>
      <c r="T25" s="396"/>
      <c r="U25" s="396"/>
      <c r="V25" s="397"/>
      <c r="W25" s="454"/>
      <c r="X25" s="436"/>
      <c r="Y25" s="437"/>
      <c r="Z25" s="392" t="s">
        <v>182</v>
      </c>
      <c r="AA25" s="393"/>
      <c r="AB25" s="393"/>
      <c r="AC25" s="393"/>
      <c r="AD25" s="393"/>
      <c r="AE25" s="393"/>
      <c r="AF25" s="393"/>
      <c r="AG25" s="394"/>
      <c r="AH25" s="395">
        <v>117</v>
      </c>
      <c r="AI25" s="396"/>
      <c r="AJ25" s="396"/>
      <c r="AK25" s="396"/>
      <c r="AL25" s="397"/>
      <c r="AM25" s="395">
        <v>343278</v>
      </c>
      <c r="AN25" s="396"/>
      <c r="AO25" s="396"/>
      <c r="AP25" s="396"/>
      <c r="AQ25" s="396"/>
      <c r="AR25" s="397"/>
      <c r="AS25" s="395">
        <v>2934</v>
      </c>
      <c r="AT25" s="396"/>
      <c r="AU25" s="396"/>
      <c r="AV25" s="396"/>
      <c r="AW25" s="396"/>
      <c r="AX25" s="398"/>
      <c r="AY25" s="411" t="s">
        <v>183</v>
      </c>
      <c r="AZ25" s="412"/>
      <c r="BA25" s="412"/>
      <c r="BB25" s="412"/>
      <c r="BC25" s="412"/>
      <c r="BD25" s="412"/>
      <c r="BE25" s="412"/>
      <c r="BF25" s="412"/>
      <c r="BG25" s="412"/>
      <c r="BH25" s="412"/>
      <c r="BI25" s="412"/>
      <c r="BJ25" s="412"/>
      <c r="BK25" s="412"/>
      <c r="BL25" s="412"/>
      <c r="BM25" s="413"/>
      <c r="BN25" s="414">
        <v>5389741</v>
      </c>
      <c r="BO25" s="415"/>
      <c r="BP25" s="415"/>
      <c r="BQ25" s="415"/>
      <c r="BR25" s="415"/>
      <c r="BS25" s="415"/>
      <c r="BT25" s="415"/>
      <c r="BU25" s="416"/>
      <c r="BV25" s="414">
        <v>3298539</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184</v>
      </c>
      <c r="F26" s="393"/>
      <c r="G26" s="393"/>
      <c r="H26" s="393"/>
      <c r="I26" s="393"/>
      <c r="J26" s="393"/>
      <c r="K26" s="394"/>
      <c r="L26" s="395">
        <v>1</v>
      </c>
      <c r="M26" s="396"/>
      <c r="N26" s="396"/>
      <c r="O26" s="396"/>
      <c r="P26" s="397"/>
      <c r="Q26" s="395">
        <v>6580</v>
      </c>
      <c r="R26" s="396"/>
      <c r="S26" s="396"/>
      <c r="T26" s="396"/>
      <c r="U26" s="396"/>
      <c r="V26" s="397"/>
      <c r="W26" s="454"/>
      <c r="X26" s="436"/>
      <c r="Y26" s="437"/>
      <c r="Z26" s="392" t="s">
        <v>185</v>
      </c>
      <c r="AA26" s="430"/>
      <c r="AB26" s="430"/>
      <c r="AC26" s="430"/>
      <c r="AD26" s="430"/>
      <c r="AE26" s="430"/>
      <c r="AF26" s="430"/>
      <c r="AG26" s="431"/>
      <c r="AH26" s="395">
        <v>21</v>
      </c>
      <c r="AI26" s="396"/>
      <c r="AJ26" s="396"/>
      <c r="AK26" s="396"/>
      <c r="AL26" s="397"/>
      <c r="AM26" s="395">
        <v>56679</v>
      </c>
      <c r="AN26" s="396"/>
      <c r="AO26" s="396"/>
      <c r="AP26" s="396"/>
      <c r="AQ26" s="396"/>
      <c r="AR26" s="397"/>
      <c r="AS26" s="395">
        <v>2699</v>
      </c>
      <c r="AT26" s="396"/>
      <c r="AU26" s="396"/>
      <c r="AV26" s="396"/>
      <c r="AW26" s="396"/>
      <c r="AX26" s="398"/>
      <c r="AY26" s="428" t="s">
        <v>186</v>
      </c>
      <c r="AZ26" s="373"/>
      <c r="BA26" s="373"/>
      <c r="BB26" s="373"/>
      <c r="BC26" s="373"/>
      <c r="BD26" s="373"/>
      <c r="BE26" s="373"/>
      <c r="BF26" s="373"/>
      <c r="BG26" s="373"/>
      <c r="BH26" s="373"/>
      <c r="BI26" s="373"/>
      <c r="BJ26" s="373"/>
      <c r="BK26" s="373"/>
      <c r="BL26" s="373"/>
      <c r="BM26" s="429"/>
      <c r="BN26" s="419" t="s">
        <v>187</v>
      </c>
      <c r="BO26" s="420"/>
      <c r="BP26" s="420"/>
      <c r="BQ26" s="420"/>
      <c r="BR26" s="420"/>
      <c r="BS26" s="420"/>
      <c r="BT26" s="420"/>
      <c r="BU26" s="421"/>
      <c r="BV26" s="419" t="s">
        <v>143</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188</v>
      </c>
      <c r="F27" s="393"/>
      <c r="G27" s="393"/>
      <c r="H27" s="393"/>
      <c r="I27" s="393"/>
      <c r="J27" s="393"/>
      <c r="K27" s="394"/>
      <c r="L27" s="395">
        <v>1</v>
      </c>
      <c r="M27" s="396"/>
      <c r="N27" s="396"/>
      <c r="O27" s="396"/>
      <c r="P27" s="397"/>
      <c r="Q27" s="395">
        <v>4410</v>
      </c>
      <c r="R27" s="396"/>
      <c r="S27" s="396"/>
      <c r="T27" s="396"/>
      <c r="U27" s="396"/>
      <c r="V27" s="397"/>
      <c r="W27" s="454"/>
      <c r="X27" s="436"/>
      <c r="Y27" s="437"/>
      <c r="Z27" s="392" t="s">
        <v>189</v>
      </c>
      <c r="AA27" s="393"/>
      <c r="AB27" s="393"/>
      <c r="AC27" s="393"/>
      <c r="AD27" s="393"/>
      <c r="AE27" s="393"/>
      <c r="AF27" s="393"/>
      <c r="AG27" s="394"/>
      <c r="AH27" s="395">
        <v>27</v>
      </c>
      <c r="AI27" s="396"/>
      <c r="AJ27" s="396"/>
      <c r="AK27" s="396"/>
      <c r="AL27" s="397"/>
      <c r="AM27" s="395">
        <v>87950</v>
      </c>
      <c r="AN27" s="396"/>
      <c r="AO27" s="396"/>
      <c r="AP27" s="396"/>
      <c r="AQ27" s="396"/>
      <c r="AR27" s="397"/>
      <c r="AS27" s="395">
        <v>3257</v>
      </c>
      <c r="AT27" s="396"/>
      <c r="AU27" s="396"/>
      <c r="AV27" s="396"/>
      <c r="AW27" s="396"/>
      <c r="AX27" s="398"/>
      <c r="AY27" s="425" t="s">
        <v>190</v>
      </c>
      <c r="AZ27" s="426"/>
      <c r="BA27" s="426"/>
      <c r="BB27" s="426"/>
      <c r="BC27" s="426"/>
      <c r="BD27" s="426"/>
      <c r="BE27" s="426"/>
      <c r="BF27" s="426"/>
      <c r="BG27" s="426"/>
      <c r="BH27" s="426"/>
      <c r="BI27" s="426"/>
      <c r="BJ27" s="426"/>
      <c r="BK27" s="426"/>
      <c r="BL27" s="426"/>
      <c r="BM27" s="427"/>
      <c r="BN27" s="422" t="s">
        <v>187</v>
      </c>
      <c r="BO27" s="423"/>
      <c r="BP27" s="423"/>
      <c r="BQ27" s="423"/>
      <c r="BR27" s="423"/>
      <c r="BS27" s="423"/>
      <c r="BT27" s="423"/>
      <c r="BU27" s="424"/>
      <c r="BV27" s="422" t="s">
        <v>187</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191</v>
      </c>
      <c r="F28" s="393"/>
      <c r="G28" s="393"/>
      <c r="H28" s="393"/>
      <c r="I28" s="393"/>
      <c r="J28" s="393"/>
      <c r="K28" s="394"/>
      <c r="L28" s="395">
        <v>1</v>
      </c>
      <c r="M28" s="396"/>
      <c r="N28" s="396"/>
      <c r="O28" s="396"/>
      <c r="P28" s="397"/>
      <c r="Q28" s="395">
        <v>3980</v>
      </c>
      <c r="R28" s="396"/>
      <c r="S28" s="396"/>
      <c r="T28" s="396"/>
      <c r="U28" s="396"/>
      <c r="V28" s="397"/>
      <c r="W28" s="454"/>
      <c r="X28" s="436"/>
      <c r="Y28" s="437"/>
      <c r="Z28" s="392" t="s">
        <v>192</v>
      </c>
      <c r="AA28" s="393"/>
      <c r="AB28" s="393"/>
      <c r="AC28" s="393"/>
      <c r="AD28" s="393"/>
      <c r="AE28" s="393"/>
      <c r="AF28" s="393"/>
      <c r="AG28" s="394"/>
      <c r="AH28" s="395" t="s">
        <v>143</v>
      </c>
      <c r="AI28" s="396"/>
      <c r="AJ28" s="396"/>
      <c r="AK28" s="396"/>
      <c r="AL28" s="397"/>
      <c r="AM28" s="395" t="s">
        <v>187</v>
      </c>
      <c r="AN28" s="396"/>
      <c r="AO28" s="396"/>
      <c r="AP28" s="396"/>
      <c r="AQ28" s="396"/>
      <c r="AR28" s="397"/>
      <c r="AS28" s="395" t="s">
        <v>143</v>
      </c>
      <c r="AT28" s="396"/>
      <c r="AU28" s="396"/>
      <c r="AV28" s="396"/>
      <c r="AW28" s="396"/>
      <c r="AX28" s="398"/>
      <c r="AY28" s="402" t="s">
        <v>193</v>
      </c>
      <c r="AZ28" s="403"/>
      <c r="BA28" s="403"/>
      <c r="BB28" s="404"/>
      <c r="BC28" s="411" t="s">
        <v>50</v>
      </c>
      <c r="BD28" s="412"/>
      <c r="BE28" s="412"/>
      <c r="BF28" s="412"/>
      <c r="BG28" s="412"/>
      <c r="BH28" s="412"/>
      <c r="BI28" s="412"/>
      <c r="BJ28" s="412"/>
      <c r="BK28" s="412"/>
      <c r="BL28" s="412"/>
      <c r="BM28" s="413"/>
      <c r="BN28" s="414">
        <v>6668926</v>
      </c>
      <c r="BO28" s="415"/>
      <c r="BP28" s="415"/>
      <c r="BQ28" s="415"/>
      <c r="BR28" s="415"/>
      <c r="BS28" s="415"/>
      <c r="BT28" s="415"/>
      <c r="BU28" s="416"/>
      <c r="BV28" s="414">
        <v>5163323</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194</v>
      </c>
      <c r="F29" s="393"/>
      <c r="G29" s="393"/>
      <c r="H29" s="393"/>
      <c r="I29" s="393"/>
      <c r="J29" s="393"/>
      <c r="K29" s="394"/>
      <c r="L29" s="395">
        <v>19</v>
      </c>
      <c r="M29" s="396"/>
      <c r="N29" s="396"/>
      <c r="O29" s="396"/>
      <c r="P29" s="397"/>
      <c r="Q29" s="395">
        <v>3760</v>
      </c>
      <c r="R29" s="396"/>
      <c r="S29" s="396"/>
      <c r="T29" s="396"/>
      <c r="U29" s="396"/>
      <c r="V29" s="397"/>
      <c r="W29" s="455"/>
      <c r="X29" s="456"/>
      <c r="Y29" s="457"/>
      <c r="Z29" s="392" t="s">
        <v>195</v>
      </c>
      <c r="AA29" s="393"/>
      <c r="AB29" s="393"/>
      <c r="AC29" s="393"/>
      <c r="AD29" s="393"/>
      <c r="AE29" s="393"/>
      <c r="AF29" s="393"/>
      <c r="AG29" s="394"/>
      <c r="AH29" s="395">
        <v>769</v>
      </c>
      <c r="AI29" s="396"/>
      <c r="AJ29" s="396"/>
      <c r="AK29" s="396"/>
      <c r="AL29" s="397"/>
      <c r="AM29" s="395">
        <v>2321370</v>
      </c>
      <c r="AN29" s="396"/>
      <c r="AO29" s="396"/>
      <c r="AP29" s="396"/>
      <c r="AQ29" s="396"/>
      <c r="AR29" s="397"/>
      <c r="AS29" s="395">
        <v>3019</v>
      </c>
      <c r="AT29" s="396"/>
      <c r="AU29" s="396"/>
      <c r="AV29" s="396"/>
      <c r="AW29" s="396"/>
      <c r="AX29" s="398"/>
      <c r="AY29" s="405"/>
      <c r="AZ29" s="406"/>
      <c r="BA29" s="406"/>
      <c r="BB29" s="407"/>
      <c r="BC29" s="399" t="s">
        <v>196</v>
      </c>
      <c r="BD29" s="400"/>
      <c r="BE29" s="400"/>
      <c r="BF29" s="400"/>
      <c r="BG29" s="400"/>
      <c r="BH29" s="400"/>
      <c r="BI29" s="400"/>
      <c r="BJ29" s="400"/>
      <c r="BK29" s="400"/>
      <c r="BL29" s="400"/>
      <c r="BM29" s="401"/>
      <c r="BN29" s="419">
        <v>1173417</v>
      </c>
      <c r="BO29" s="420"/>
      <c r="BP29" s="420"/>
      <c r="BQ29" s="420"/>
      <c r="BR29" s="420"/>
      <c r="BS29" s="420"/>
      <c r="BT29" s="420"/>
      <c r="BU29" s="421"/>
      <c r="BV29" s="419">
        <v>1172537</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197</v>
      </c>
      <c r="X30" s="381"/>
      <c r="Y30" s="381"/>
      <c r="Z30" s="381"/>
      <c r="AA30" s="381"/>
      <c r="AB30" s="381"/>
      <c r="AC30" s="381"/>
      <c r="AD30" s="381"/>
      <c r="AE30" s="381"/>
      <c r="AF30" s="381"/>
      <c r="AG30" s="382"/>
      <c r="AH30" s="383">
        <v>98.6</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12805282</v>
      </c>
      <c r="BO30" s="423"/>
      <c r="BP30" s="423"/>
      <c r="BQ30" s="423"/>
      <c r="BR30" s="423"/>
      <c r="BS30" s="423"/>
      <c r="BT30" s="423"/>
      <c r="BU30" s="424"/>
      <c r="BV30" s="422">
        <v>12989920</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198</v>
      </c>
      <c r="D32" s="372"/>
      <c r="E32" s="372"/>
      <c r="F32" s="372"/>
      <c r="G32" s="372"/>
      <c r="H32" s="372"/>
      <c r="I32" s="372"/>
      <c r="J32" s="372"/>
      <c r="K32" s="372"/>
      <c r="L32" s="372"/>
      <c r="M32" s="372"/>
      <c r="N32" s="372"/>
      <c r="O32" s="372"/>
      <c r="P32" s="372"/>
      <c r="Q32" s="372"/>
      <c r="R32" s="372"/>
      <c r="S32" s="372"/>
      <c r="U32" s="373" t="s">
        <v>199</v>
      </c>
      <c r="V32" s="373"/>
      <c r="W32" s="373"/>
      <c r="X32" s="373"/>
      <c r="Y32" s="373"/>
      <c r="Z32" s="373"/>
      <c r="AA32" s="373"/>
      <c r="AB32" s="373"/>
      <c r="AC32" s="373"/>
      <c r="AD32" s="373"/>
      <c r="AE32" s="373"/>
      <c r="AF32" s="373"/>
      <c r="AG32" s="373"/>
      <c r="AH32" s="373"/>
      <c r="AI32" s="373"/>
      <c r="AJ32" s="373"/>
      <c r="AK32" s="373"/>
      <c r="AM32" s="373" t="s">
        <v>200</v>
      </c>
      <c r="AN32" s="373"/>
      <c r="AO32" s="373"/>
      <c r="AP32" s="373"/>
      <c r="AQ32" s="373"/>
      <c r="AR32" s="373"/>
      <c r="AS32" s="373"/>
      <c r="AT32" s="373"/>
      <c r="AU32" s="373"/>
      <c r="AV32" s="373"/>
      <c r="AW32" s="373"/>
      <c r="AX32" s="373"/>
      <c r="AY32" s="373"/>
      <c r="AZ32" s="373"/>
      <c r="BA32" s="373"/>
      <c r="BB32" s="373"/>
      <c r="BC32" s="373"/>
      <c r="BE32" s="373" t="s">
        <v>201</v>
      </c>
      <c r="BF32" s="373"/>
      <c r="BG32" s="373"/>
      <c r="BH32" s="373"/>
      <c r="BI32" s="373"/>
      <c r="BJ32" s="373"/>
      <c r="BK32" s="373"/>
      <c r="BL32" s="373"/>
      <c r="BM32" s="373"/>
      <c r="BN32" s="373"/>
      <c r="BO32" s="373"/>
      <c r="BP32" s="373"/>
      <c r="BQ32" s="373"/>
      <c r="BR32" s="373"/>
      <c r="BS32" s="373"/>
      <c r="BT32" s="373"/>
      <c r="BU32" s="373"/>
      <c r="BW32" s="373" t="s">
        <v>202</v>
      </c>
      <c r="BX32" s="373"/>
      <c r="BY32" s="373"/>
      <c r="BZ32" s="373"/>
      <c r="CA32" s="373"/>
      <c r="CB32" s="373"/>
      <c r="CC32" s="373"/>
      <c r="CD32" s="373"/>
      <c r="CE32" s="373"/>
      <c r="CF32" s="373"/>
      <c r="CG32" s="373"/>
      <c r="CH32" s="373"/>
      <c r="CI32" s="373"/>
      <c r="CJ32" s="373"/>
      <c r="CK32" s="373"/>
      <c r="CL32" s="373"/>
      <c r="CM32" s="373"/>
      <c r="CO32" s="373" t="s">
        <v>203</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204</v>
      </c>
      <c r="D33" s="371"/>
      <c r="E33" s="370" t="s">
        <v>205</v>
      </c>
      <c r="F33" s="370"/>
      <c r="G33" s="370"/>
      <c r="H33" s="370"/>
      <c r="I33" s="370"/>
      <c r="J33" s="370"/>
      <c r="K33" s="370"/>
      <c r="L33" s="370"/>
      <c r="M33" s="370"/>
      <c r="N33" s="370"/>
      <c r="O33" s="370"/>
      <c r="P33" s="370"/>
      <c r="Q33" s="370"/>
      <c r="R33" s="370"/>
      <c r="S33" s="370"/>
      <c r="T33" s="206"/>
      <c r="U33" s="371" t="s">
        <v>204</v>
      </c>
      <c r="V33" s="371"/>
      <c r="W33" s="370" t="s">
        <v>205</v>
      </c>
      <c r="X33" s="370"/>
      <c r="Y33" s="370"/>
      <c r="Z33" s="370"/>
      <c r="AA33" s="370"/>
      <c r="AB33" s="370"/>
      <c r="AC33" s="370"/>
      <c r="AD33" s="370"/>
      <c r="AE33" s="370"/>
      <c r="AF33" s="370"/>
      <c r="AG33" s="370"/>
      <c r="AH33" s="370"/>
      <c r="AI33" s="370"/>
      <c r="AJ33" s="370"/>
      <c r="AK33" s="370"/>
      <c r="AL33" s="206"/>
      <c r="AM33" s="371" t="s">
        <v>206</v>
      </c>
      <c r="AN33" s="371"/>
      <c r="AO33" s="370" t="s">
        <v>205</v>
      </c>
      <c r="AP33" s="370"/>
      <c r="AQ33" s="370"/>
      <c r="AR33" s="370"/>
      <c r="AS33" s="370"/>
      <c r="AT33" s="370"/>
      <c r="AU33" s="370"/>
      <c r="AV33" s="370"/>
      <c r="AW33" s="370"/>
      <c r="AX33" s="370"/>
      <c r="AY33" s="370"/>
      <c r="AZ33" s="370"/>
      <c r="BA33" s="370"/>
      <c r="BB33" s="370"/>
      <c r="BC33" s="370"/>
      <c r="BD33" s="207"/>
      <c r="BE33" s="370" t="s">
        <v>207</v>
      </c>
      <c r="BF33" s="370"/>
      <c r="BG33" s="370" t="s">
        <v>208</v>
      </c>
      <c r="BH33" s="370"/>
      <c r="BI33" s="370"/>
      <c r="BJ33" s="370"/>
      <c r="BK33" s="370"/>
      <c r="BL33" s="370"/>
      <c r="BM33" s="370"/>
      <c r="BN33" s="370"/>
      <c r="BO33" s="370"/>
      <c r="BP33" s="370"/>
      <c r="BQ33" s="370"/>
      <c r="BR33" s="370"/>
      <c r="BS33" s="370"/>
      <c r="BT33" s="370"/>
      <c r="BU33" s="370"/>
      <c r="BV33" s="207"/>
      <c r="BW33" s="371" t="s">
        <v>207</v>
      </c>
      <c r="BX33" s="371"/>
      <c r="BY33" s="370" t="s">
        <v>209</v>
      </c>
      <c r="BZ33" s="370"/>
      <c r="CA33" s="370"/>
      <c r="CB33" s="370"/>
      <c r="CC33" s="370"/>
      <c r="CD33" s="370"/>
      <c r="CE33" s="370"/>
      <c r="CF33" s="370"/>
      <c r="CG33" s="370"/>
      <c r="CH33" s="370"/>
      <c r="CI33" s="370"/>
      <c r="CJ33" s="370"/>
      <c r="CK33" s="370"/>
      <c r="CL33" s="370"/>
      <c r="CM33" s="370"/>
      <c r="CN33" s="206"/>
      <c r="CO33" s="371" t="s">
        <v>204</v>
      </c>
      <c r="CP33" s="371"/>
      <c r="CQ33" s="370" t="s">
        <v>210</v>
      </c>
      <c r="CR33" s="370"/>
      <c r="CS33" s="370"/>
      <c r="CT33" s="370"/>
      <c r="CU33" s="370"/>
      <c r="CV33" s="370"/>
      <c r="CW33" s="370"/>
      <c r="CX33" s="370"/>
      <c r="CY33" s="370"/>
      <c r="CZ33" s="370"/>
      <c r="DA33" s="370"/>
      <c r="DB33" s="370"/>
      <c r="DC33" s="370"/>
      <c r="DD33" s="370"/>
      <c r="DE33" s="370"/>
      <c r="DF33" s="206"/>
      <c r="DG33" s="369" t="s">
        <v>211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国民健康保険事業会計(直営診療施設勘定)</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10</v>
      </c>
      <c r="BX34" s="367"/>
      <c r="BY34" s="368" t="str">
        <f>IF('各会計、関係団体の財政状況及び健全化判断比率'!B68="","",'各会計、関係団体の財政状況及び健全化判断比率'!B68)</f>
        <v>岐阜県市町村会館組合</v>
      </c>
      <c r="BZ34" s="368"/>
      <c r="CA34" s="368"/>
      <c r="CB34" s="368"/>
      <c r="CC34" s="368"/>
      <c r="CD34" s="368"/>
      <c r="CE34" s="368"/>
      <c r="CF34" s="368"/>
      <c r="CG34" s="368"/>
      <c r="CH34" s="368"/>
      <c r="CI34" s="368"/>
      <c r="CJ34" s="368"/>
      <c r="CK34" s="368"/>
      <c r="CL34" s="368"/>
      <c r="CM34" s="368"/>
      <c r="CN34" s="181"/>
      <c r="CO34" s="367">
        <f>IF(CQ34="","",MAX(C34:D43,U34:V43,AM34:AN43,BE34:BF43,BW34:BX43)+1)</f>
        <v>13</v>
      </c>
      <c r="CP34" s="367"/>
      <c r="CQ34" s="368" t="str">
        <f>IF('各会計、関係団体の財政状況及び健全化判断比率'!BS7="","",'各会計、関係団体の財政状況及び健全化判断比率'!BS7)</f>
        <v>（株）阿木レイクサイド</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国民健康保険事業会計(事業勘定)</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IF('各会計、関係団体の財政状況及び健全化判断比率'!B34="","",'各会計、関係団体の財政状況及び健全化判断比率'!B34)</f>
        <v>病院事業会計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11</v>
      </c>
      <c r="BX35" s="367"/>
      <c r="BY35" s="368" t="str">
        <f>IF('各会計、関係団体の財政状況及び健全化判断比率'!B69="","",'各会計、関係団体の財政状況及び健全化判断比率'!B69)</f>
        <v>後期高齢者医療連合（一般会計分）</v>
      </c>
      <c r="BZ35" s="368"/>
      <c r="CA35" s="368"/>
      <c r="CB35" s="368"/>
      <c r="CC35" s="368"/>
      <c r="CD35" s="368"/>
      <c r="CE35" s="368"/>
      <c r="CF35" s="368"/>
      <c r="CG35" s="368"/>
      <c r="CH35" s="368"/>
      <c r="CI35" s="368"/>
      <c r="CJ35" s="368"/>
      <c r="CK35" s="368"/>
      <c r="CL35" s="368"/>
      <c r="CM35" s="368"/>
      <c r="CN35" s="181"/>
      <c r="CO35" s="367">
        <f t="shared" ref="CO35:CO43" si="3">IF(CQ35="","",CO34+1)</f>
        <v>14</v>
      </c>
      <c r="CP35" s="367"/>
      <c r="CQ35" s="368" t="str">
        <f>IF('各会計、関係団体の財政状況及び健全化判断比率'!BS8="","",'各会計、関係団体の財政状況及び健全化判断比率'!BS8)</f>
        <v>中津川市土地開発公社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介護保険事業会計</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IF('各会計、関係団体の財政状況及び健全化判断比率'!B35="","",'各会計、関係団体の財政状況及び健全化判断比率'!B35)</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12</v>
      </c>
      <c r="BX36" s="367"/>
      <c r="BY36" s="368" t="str">
        <f>IF('各会計、関係団体の財政状況及び健全化判断比率'!B70="","",'各会計、関係団体の財政状況及び健全化判断比率'!B70)</f>
        <v>後期高齢者医療連合（特別会計分）</v>
      </c>
      <c r="BZ36" s="368"/>
      <c r="CA36" s="368"/>
      <c r="CB36" s="368"/>
      <c r="CC36" s="368"/>
      <c r="CD36" s="368"/>
      <c r="CE36" s="368"/>
      <c r="CF36" s="368"/>
      <c r="CG36" s="368"/>
      <c r="CH36" s="368"/>
      <c r="CI36" s="368"/>
      <c r="CJ36" s="368"/>
      <c r="CK36" s="368"/>
      <c r="CL36" s="368"/>
      <c r="CM36" s="368"/>
      <c r="CN36" s="181"/>
      <c r="CO36" s="367">
        <f t="shared" si="3"/>
        <v>15</v>
      </c>
      <c r="CP36" s="367"/>
      <c r="CQ36" s="368" t="str">
        <f>IF('各会計、関係団体の財政状況及び健全化判断比率'!BS9="","",'各会計、関係団体の財政状況及び健全化判断比率'!BS9)</f>
        <v>（一財）椛の湖ふれあい村</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後期高齢者医療事業会計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f t="shared" si="3"/>
        <v>16</v>
      </c>
      <c r="CP37" s="367"/>
      <c r="CQ37" s="368" t="str">
        <f>IF('各会計、関係団体の財政状況及び健全化判断比率'!BS10="","",'各会計、関係団体の財政状況及び健全化判断比率'!BS10)</f>
        <v>（一財）付知町振興公社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6</v>
      </c>
      <c r="V38" s="367"/>
      <c r="W38" s="368" t="str">
        <f>IF('各会計、関係団体の財政状況及び健全化判断比率'!B32="","",'各会計、関係団体の財政状況及び健全化判断比率'!B32)</f>
        <v>駅前駐車場事業会計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f t="shared" si="3"/>
        <v>17</v>
      </c>
      <c r="CP38" s="367"/>
      <c r="CQ38" s="368" t="str">
        <f>IF('各会計、関係団体の財政状況及び健全化判断比率'!BS11="","",'各会計、関係団体の財政状況及び健全化判断比率'!BS11)</f>
        <v>山口特産開発（株）</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f t="shared" si="3"/>
        <v>18</v>
      </c>
      <c r="CP39" s="367"/>
      <c r="CQ39" s="368" t="str">
        <f>IF('各会計、関係団体の財政状況及び健全化判断比率'!BS12="","",'各会計、関係団体の財政状況及び健全化判断比率'!BS12)</f>
        <v>（一財）中津川・恵那地域勤労者福祉サービスセンター</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19</v>
      </c>
      <c r="CP40" s="367"/>
      <c r="CQ40" s="368" t="str">
        <f>IF('各会計、関係団体の財政状況及び健全化判断比率'!BS13="","",'各会計、関係団体の財政状況及び健全化判断比率'!BS13)</f>
        <v>（一財）纐纈忠行育英基金</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20</v>
      </c>
      <c r="CP41" s="367"/>
      <c r="CQ41" s="368" t="str">
        <f>IF('各会計、関係団体の財政状況及び健全化判断比率'!BS14="","",'各会計、関係団体の財政状況及び健全化判断比率'!BS14)</f>
        <v>明知鉄道（株）</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364" t="s">
        <v>213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220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IBkloKFWWW/99ou2geFcTxihm7SenbGzJo0yRdTzmAAdumi2Yt7gYTLaVjuFXlKRq5HVYrNCzxdAEXSVlO6Ctg==" saltValue="P+9zgkb8MYD1BDm1aj7bL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53" t="s">
        <v>569</v>
      </c>
      <c r="D34" s="1153"/>
      <c r="E34" s="1154"/>
      <c r="F34" s="32">
        <v>13.67</v>
      </c>
      <c r="G34" s="33">
        <v>17.829999999999998</v>
      </c>
      <c r="H34" s="33">
        <v>18.66</v>
      </c>
      <c r="I34" s="33">
        <v>22.23</v>
      </c>
      <c r="J34" s="34">
        <v>22.14</v>
      </c>
      <c r="K34" s="22"/>
      <c r="L34" s="22"/>
      <c r="M34" s="22"/>
      <c r="N34" s="22"/>
      <c r="O34" s="22"/>
      <c r="P34" s="22"/>
    </row>
    <row r="35" spans="1:16" ht="39" customHeight="1" x14ac:dyDescent="0.15">
      <c r="A35" s="22"/>
      <c r="B35" s="35"/>
      <c r="C35" s="1147" t="s">
        <v>570</v>
      </c>
      <c r="D35" s="1148"/>
      <c r="E35" s="1149"/>
      <c r="F35" s="36">
        <v>4.79</v>
      </c>
      <c r="G35" s="37">
        <v>3.44</v>
      </c>
      <c r="H35" s="37">
        <v>6.14</v>
      </c>
      <c r="I35" s="37">
        <v>9.09</v>
      </c>
      <c r="J35" s="38">
        <v>13.18</v>
      </c>
      <c r="K35" s="22"/>
      <c r="L35" s="22"/>
      <c r="M35" s="22"/>
      <c r="N35" s="22"/>
      <c r="O35" s="22"/>
      <c r="P35" s="22"/>
    </row>
    <row r="36" spans="1:16" ht="39" customHeight="1" x14ac:dyDescent="0.15">
      <c r="A36" s="22"/>
      <c r="B36" s="35"/>
      <c r="C36" s="1147" t="s">
        <v>571</v>
      </c>
      <c r="D36" s="1148"/>
      <c r="E36" s="1149"/>
      <c r="F36" s="36">
        <v>0.33</v>
      </c>
      <c r="G36" s="37">
        <v>0.98</v>
      </c>
      <c r="H36" s="37">
        <v>0.84</v>
      </c>
      <c r="I36" s="37">
        <v>2.09</v>
      </c>
      <c r="J36" s="38">
        <v>3.47</v>
      </c>
      <c r="K36" s="22"/>
      <c r="L36" s="22"/>
      <c r="M36" s="22"/>
      <c r="N36" s="22"/>
      <c r="O36" s="22"/>
      <c r="P36" s="22"/>
    </row>
    <row r="37" spans="1:16" ht="39" customHeight="1" x14ac:dyDescent="0.15">
      <c r="A37" s="22"/>
      <c r="B37" s="35"/>
      <c r="C37" s="1147" t="s">
        <v>572</v>
      </c>
      <c r="D37" s="1148"/>
      <c r="E37" s="1149"/>
      <c r="F37" s="36">
        <v>5.14</v>
      </c>
      <c r="G37" s="37">
        <v>4.72</v>
      </c>
      <c r="H37" s="37">
        <v>4.17</v>
      </c>
      <c r="I37" s="37">
        <v>4.2</v>
      </c>
      <c r="J37" s="38">
        <v>3.1</v>
      </c>
      <c r="K37" s="22"/>
      <c r="L37" s="22"/>
      <c r="M37" s="22"/>
      <c r="N37" s="22"/>
      <c r="O37" s="22"/>
      <c r="P37" s="22"/>
    </row>
    <row r="38" spans="1:16" ht="39" customHeight="1" x14ac:dyDescent="0.15">
      <c r="A38" s="22"/>
      <c r="B38" s="35"/>
      <c r="C38" s="1147" t="s">
        <v>573</v>
      </c>
      <c r="D38" s="1148"/>
      <c r="E38" s="1149"/>
      <c r="F38" s="36">
        <v>1.29</v>
      </c>
      <c r="G38" s="37">
        <v>0.5</v>
      </c>
      <c r="H38" s="37">
        <v>0.95</v>
      </c>
      <c r="I38" s="37">
        <v>1.93</v>
      </c>
      <c r="J38" s="38">
        <v>2.42</v>
      </c>
      <c r="K38" s="22"/>
      <c r="L38" s="22"/>
      <c r="M38" s="22"/>
      <c r="N38" s="22"/>
      <c r="O38" s="22"/>
      <c r="P38" s="22"/>
    </row>
    <row r="39" spans="1:16" ht="39" customHeight="1" x14ac:dyDescent="0.15">
      <c r="A39" s="22"/>
      <c r="B39" s="35"/>
      <c r="C39" s="1147" t="s">
        <v>574</v>
      </c>
      <c r="D39" s="1148"/>
      <c r="E39" s="1149"/>
      <c r="F39" s="36">
        <v>2.76</v>
      </c>
      <c r="G39" s="37">
        <v>2.61</v>
      </c>
      <c r="H39" s="37">
        <v>2.38</v>
      </c>
      <c r="I39" s="37">
        <v>2.06</v>
      </c>
      <c r="J39" s="38">
        <v>1.78</v>
      </c>
      <c r="K39" s="22"/>
      <c r="L39" s="22"/>
      <c r="M39" s="22"/>
      <c r="N39" s="22"/>
      <c r="O39" s="22"/>
      <c r="P39" s="22"/>
    </row>
    <row r="40" spans="1:16" ht="39" customHeight="1" x14ac:dyDescent="0.15">
      <c r="A40" s="22"/>
      <c r="B40" s="35"/>
      <c r="C40" s="1147" t="s">
        <v>575</v>
      </c>
      <c r="D40" s="1148"/>
      <c r="E40" s="1149"/>
      <c r="F40" s="36">
        <v>0.49</v>
      </c>
      <c r="G40" s="37">
        <v>0.49</v>
      </c>
      <c r="H40" s="37">
        <v>0.44</v>
      </c>
      <c r="I40" s="37">
        <v>0.44</v>
      </c>
      <c r="J40" s="38">
        <v>0.48</v>
      </c>
      <c r="K40" s="22"/>
      <c r="L40" s="22"/>
      <c r="M40" s="22"/>
      <c r="N40" s="22"/>
      <c r="O40" s="22"/>
      <c r="P40" s="22"/>
    </row>
    <row r="41" spans="1:16" ht="39" customHeight="1" x14ac:dyDescent="0.15">
      <c r="A41" s="22"/>
      <c r="B41" s="35"/>
      <c r="C41" s="1147" t="s">
        <v>576</v>
      </c>
      <c r="D41" s="1148"/>
      <c r="E41" s="1149"/>
      <c r="F41" s="36">
        <v>0.33</v>
      </c>
      <c r="G41" s="37">
        <v>0.3</v>
      </c>
      <c r="H41" s="37">
        <v>0.27</v>
      </c>
      <c r="I41" s="37">
        <v>0.31</v>
      </c>
      <c r="J41" s="38">
        <v>0.39</v>
      </c>
      <c r="K41" s="22"/>
      <c r="L41" s="22"/>
      <c r="M41" s="22"/>
      <c r="N41" s="22"/>
      <c r="O41" s="22"/>
      <c r="P41" s="22"/>
    </row>
    <row r="42" spans="1:16" ht="39" customHeight="1" x14ac:dyDescent="0.15">
      <c r="A42" s="22"/>
      <c r="B42" s="39"/>
      <c r="C42" s="1147" t="s">
        <v>577</v>
      </c>
      <c r="D42" s="1148"/>
      <c r="E42" s="1149"/>
      <c r="F42" s="36" t="s">
        <v>518</v>
      </c>
      <c r="G42" s="37" t="s">
        <v>518</v>
      </c>
      <c r="H42" s="37" t="s">
        <v>518</v>
      </c>
      <c r="I42" s="37" t="s">
        <v>518</v>
      </c>
      <c r="J42" s="38" t="s">
        <v>518</v>
      </c>
      <c r="K42" s="22"/>
      <c r="L42" s="22"/>
      <c r="M42" s="22"/>
      <c r="N42" s="22"/>
      <c r="O42" s="22"/>
      <c r="P42" s="22"/>
    </row>
    <row r="43" spans="1:16" ht="39" customHeight="1" thickBot="1" x14ac:dyDescent="0.2">
      <c r="A43" s="22"/>
      <c r="B43" s="40"/>
      <c r="C43" s="1150" t="s">
        <v>578</v>
      </c>
      <c r="D43" s="1151"/>
      <c r="E43" s="1152"/>
      <c r="F43" s="41">
        <v>0.38</v>
      </c>
      <c r="G43" s="42">
        <v>0.98</v>
      </c>
      <c r="H43" s="42">
        <v>0.09</v>
      </c>
      <c r="I43" s="42">
        <v>0.09</v>
      </c>
      <c r="J43" s="43">
        <v>0.13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azXD4HNKEEm1L6BWlUuUPau/d4KRUNojXCjwKAkReDy2gW929XUOlc2Tr3Rw3wU24DuzZ/mHKbZJItGCeg30A==" saltValue="pNS3IZ/xG2Yo9dO1GV1U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178" t="s">
        <v>11</v>
      </c>
      <c r="C45" s="1179"/>
      <c r="D45" s="58"/>
      <c r="E45" s="1184" t="s">
        <v>12</v>
      </c>
      <c r="F45" s="1184"/>
      <c r="G45" s="1184"/>
      <c r="H45" s="1184"/>
      <c r="I45" s="1184"/>
      <c r="J45" s="1185"/>
      <c r="K45" s="59">
        <v>3968</v>
      </c>
      <c r="L45" s="60">
        <v>3665</v>
      </c>
      <c r="M45" s="60">
        <v>3758</v>
      </c>
      <c r="N45" s="60">
        <v>3826</v>
      </c>
      <c r="O45" s="61">
        <v>3902</v>
      </c>
      <c r="P45" s="48"/>
      <c r="Q45" s="48"/>
      <c r="R45" s="48"/>
      <c r="S45" s="48"/>
      <c r="T45" s="48"/>
      <c r="U45" s="48"/>
    </row>
    <row r="46" spans="1:21" ht="30.75" customHeight="1" x14ac:dyDescent="0.15">
      <c r="A46" s="48"/>
      <c r="B46" s="1180"/>
      <c r="C46" s="1181"/>
      <c r="D46" s="62"/>
      <c r="E46" s="1157" t="s">
        <v>13</v>
      </c>
      <c r="F46" s="1157"/>
      <c r="G46" s="1157"/>
      <c r="H46" s="1157"/>
      <c r="I46" s="1157"/>
      <c r="J46" s="1158"/>
      <c r="K46" s="63" t="s">
        <v>518</v>
      </c>
      <c r="L46" s="64" t="s">
        <v>518</v>
      </c>
      <c r="M46" s="64" t="s">
        <v>518</v>
      </c>
      <c r="N46" s="64" t="s">
        <v>518</v>
      </c>
      <c r="O46" s="65" t="s">
        <v>518</v>
      </c>
      <c r="P46" s="48"/>
      <c r="Q46" s="48"/>
      <c r="R46" s="48"/>
      <c r="S46" s="48"/>
      <c r="T46" s="48"/>
      <c r="U46" s="48"/>
    </row>
    <row r="47" spans="1:21" ht="30.75" customHeight="1" x14ac:dyDescent="0.15">
      <c r="A47" s="48"/>
      <c r="B47" s="1180"/>
      <c r="C47" s="1181"/>
      <c r="D47" s="62"/>
      <c r="E47" s="1157" t="s">
        <v>14</v>
      </c>
      <c r="F47" s="1157"/>
      <c r="G47" s="1157"/>
      <c r="H47" s="1157"/>
      <c r="I47" s="1157"/>
      <c r="J47" s="1158"/>
      <c r="K47" s="63" t="s">
        <v>518</v>
      </c>
      <c r="L47" s="64" t="s">
        <v>518</v>
      </c>
      <c r="M47" s="64" t="s">
        <v>518</v>
      </c>
      <c r="N47" s="64" t="s">
        <v>518</v>
      </c>
      <c r="O47" s="65" t="s">
        <v>518</v>
      </c>
      <c r="P47" s="48"/>
      <c r="Q47" s="48"/>
      <c r="R47" s="48"/>
      <c r="S47" s="48"/>
      <c r="T47" s="48"/>
      <c r="U47" s="48"/>
    </row>
    <row r="48" spans="1:21" ht="30.75" customHeight="1" x14ac:dyDescent="0.15">
      <c r="A48" s="48"/>
      <c r="B48" s="1180"/>
      <c r="C48" s="1181"/>
      <c r="D48" s="62"/>
      <c r="E48" s="1157" t="s">
        <v>15</v>
      </c>
      <c r="F48" s="1157"/>
      <c r="G48" s="1157"/>
      <c r="H48" s="1157"/>
      <c r="I48" s="1157"/>
      <c r="J48" s="1158"/>
      <c r="K48" s="63">
        <v>2795</v>
      </c>
      <c r="L48" s="64">
        <v>2531</v>
      </c>
      <c r="M48" s="64">
        <v>2338</v>
      </c>
      <c r="N48" s="64">
        <v>2047</v>
      </c>
      <c r="O48" s="65">
        <v>2005</v>
      </c>
      <c r="P48" s="48"/>
      <c r="Q48" s="48"/>
      <c r="R48" s="48"/>
      <c r="S48" s="48"/>
      <c r="T48" s="48"/>
      <c r="U48" s="48"/>
    </row>
    <row r="49" spans="1:21" ht="30.75" customHeight="1" x14ac:dyDescent="0.15">
      <c r="A49" s="48"/>
      <c r="B49" s="1180"/>
      <c r="C49" s="1181"/>
      <c r="D49" s="62"/>
      <c r="E49" s="1157" t="s">
        <v>16</v>
      </c>
      <c r="F49" s="1157"/>
      <c r="G49" s="1157"/>
      <c r="H49" s="1157"/>
      <c r="I49" s="1157"/>
      <c r="J49" s="1158"/>
      <c r="K49" s="63" t="s">
        <v>518</v>
      </c>
      <c r="L49" s="64" t="s">
        <v>518</v>
      </c>
      <c r="M49" s="64" t="s">
        <v>518</v>
      </c>
      <c r="N49" s="64" t="s">
        <v>518</v>
      </c>
      <c r="O49" s="65" t="s">
        <v>518</v>
      </c>
      <c r="P49" s="48"/>
      <c r="Q49" s="48"/>
      <c r="R49" s="48"/>
      <c r="S49" s="48"/>
      <c r="T49" s="48"/>
      <c r="U49" s="48"/>
    </row>
    <row r="50" spans="1:21" ht="30.75" customHeight="1" x14ac:dyDescent="0.15">
      <c r="A50" s="48"/>
      <c r="B50" s="1180"/>
      <c r="C50" s="1181"/>
      <c r="D50" s="62"/>
      <c r="E50" s="1157" t="s">
        <v>17</v>
      </c>
      <c r="F50" s="1157"/>
      <c r="G50" s="1157"/>
      <c r="H50" s="1157"/>
      <c r="I50" s="1157"/>
      <c r="J50" s="1158"/>
      <c r="K50" s="63">
        <v>31</v>
      </c>
      <c r="L50" s="64">
        <v>31</v>
      </c>
      <c r="M50" s="64">
        <v>0</v>
      </c>
      <c r="N50" s="64">
        <v>0</v>
      </c>
      <c r="O50" s="65">
        <v>0</v>
      </c>
      <c r="P50" s="48"/>
      <c r="Q50" s="48"/>
      <c r="R50" s="48"/>
      <c r="S50" s="48"/>
      <c r="T50" s="48"/>
      <c r="U50" s="48"/>
    </row>
    <row r="51" spans="1:21" ht="30.75" customHeight="1" x14ac:dyDescent="0.15">
      <c r="A51" s="48"/>
      <c r="B51" s="1182"/>
      <c r="C51" s="1183"/>
      <c r="D51" s="66"/>
      <c r="E51" s="1157" t="s">
        <v>18</v>
      </c>
      <c r="F51" s="1157"/>
      <c r="G51" s="1157"/>
      <c r="H51" s="1157"/>
      <c r="I51" s="1157"/>
      <c r="J51" s="1158"/>
      <c r="K51" s="63" t="s">
        <v>518</v>
      </c>
      <c r="L51" s="64" t="s">
        <v>518</v>
      </c>
      <c r="M51" s="64" t="s">
        <v>518</v>
      </c>
      <c r="N51" s="64" t="s">
        <v>518</v>
      </c>
      <c r="O51" s="65" t="s">
        <v>518</v>
      </c>
      <c r="P51" s="48"/>
      <c r="Q51" s="48"/>
      <c r="R51" s="48"/>
      <c r="S51" s="48"/>
      <c r="T51" s="48"/>
      <c r="U51" s="48"/>
    </row>
    <row r="52" spans="1:21" ht="30.75" customHeight="1" x14ac:dyDescent="0.15">
      <c r="A52" s="48"/>
      <c r="B52" s="1155" t="s">
        <v>19</v>
      </c>
      <c r="C52" s="1156"/>
      <c r="D52" s="66"/>
      <c r="E52" s="1157" t="s">
        <v>20</v>
      </c>
      <c r="F52" s="1157"/>
      <c r="G52" s="1157"/>
      <c r="H52" s="1157"/>
      <c r="I52" s="1157"/>
      <c r="J52" s="1158"/>
      <c r="K52" s="63">
        <v>4946</v>
      </c>
      <c r="L52" s="64">
        <v>4851</v>
      </c>
      <c r="M52" s="64">
        <v>4795</v>
      </c>
      <c r="N52" s="64">
        <v>4594</v>
      </c>
      <c r="O52" s="65">
        <v>4422</v>
      </c>
      <c r="P52" s="48"/>
      <c r="Q52" s="48"/>
      <c r="R52" s="48"/>
      <c r="S52" s="48"/>
      <c r="T52" s="48"/>
      <c r="U52" s="48"/>
    </row>
    <row r="53" spans="1:21" ht="30.75" customHeight="1" thickBot="1" x14ac:dyDescent="0.2">
      <c r="A53" s="48"/>
      <c r="B53" s="1159" t="s">
        <v>21</v>
      </c>
      <c r="C53" s="1160"/>
      <c r="D53" s="67"/>
      <c r="E53" s="1161" t="s">
        <v>22</v>
      </c>
      <c r="F53" s="1161"/>
      <c r="G53" s="1161"/>
      <c r="H53" s="1161"/>
      <c r="I53" s="1161"/>
      <c r="J53" s="1162"/>
      <c r="K53" s="68">
        <v>1848</v>
      </c>
      <c r="L53" s="69">
        <v>1376</v>
      </c>
      <c r="M53" s="69">
        <v>1301</v>
      </c>
      <c r="N53" s="69">
        <v>1279</v>
      </c>
      <c r="O53" s="70">
        <v>1485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163" t="s">
        <v>26</v>
      </c>
      <c r="C58" s="1164"/>
      <c r="D58" s="1169" t="s">
        <v>27</v>
      </c>
      <c r="E58" s="1170"/>
      <c r="F58" s="1170"/>
      <c r="G58" s="1170"/>
      <c r="H58" s="1170"/>
      <c r="I58" s="1170"/>
      <c r="J58" s="1171"/>
      <c r="K58" s="83"/>
      <c r="L58" s="84"/>
      <c r="M58" s="84"/>
      <c r="N58" s="84"/>
      <c r="O58" s="85"/>
    </row>
    <row r="59" spans="1:21" ht="31.5" customHeight="1" x14ac:dyDescent="0.15">
      <c r="B59" s="1165"/>
      <c r="C59" s="1166"/>
      <c r="D59" s="1172" t="s">
        <v>28</v>
      </c>
      <c r="E59" s="1173"/>
      <c r="F59" s="1173"/>
      <c r="G59" s="1173"/>
      <c r="H59" s="1173"/>
      <c r="I59" s="1173"/>
      <c r="J59" s="1174"/>
      <c r="K59" s="86"/>
      <c r="L59" s="87"/>
      <c r="M59" s="87"/>
      <c r="N59" s="87"/>
      <c r="O59" s="88"/>
    </row>
    <row r="60" spans="1:21" ht="31.5" customHeight="1" thickBot="1" x14ac:dyDescent="0.2">
      <c r="B60" s="1167"/>
      <c r="C60" s="1168"/>
      <c r="D60" s="1175" t="s">
        <v>29</v>
      </c>
      <c r="E60" s="1176"/>
      <c r="F60" s="1176"/>
      <c r="G60" s="1176"/>
      <c r="H60" s="1176"/>
      <c r="I60" s="1176"/>
      <c r="J60" s="1177"/>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OlwBMFqbqO2EcYQsIJIje9hyWvt2Fg4OhtkIHth/Jdd7TQ3YwK+xZtoQ/pH3xp371kN2sQOhhmba8KQBPAACA==" saltValue="SBE2PGkElpbHd83QlXMrq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559</v>
      </c>
      <c r="J40" s="103" t="s">
        <v>560</v>
      </c>
      <c r="K40" s="103" t="s">
        <v>561</v>
      </c>
      <c r="L40" s="103" t="s">
        <v>562</v>
      </c>
      <c r="M40" s="104" t="s">
        <v>563</v>
      </c>
    </row>
    <row r="41" spans="2:13" ht="27.75" customHeight="1" x14ac:dyDescent="0.15">
      <c r="B41" s="1198" t="s">
        <v>32</v>
      </c>
      <c r="C41" s="1199"/>
      <c r="D41" s="105"/>
      <c r="E41" s="1200" t="s">
        <v>33</v>
      </c>
      <c r="F41" s="1200"/>
      <c r="G41" s="1200"/>
      <c r="H41" s="1201"/>
      <c r="I41" s="355">
        <v>33137</v>
      </c>
      <c r="J41" s="356">
        <v>34405</v>
      </c>
      <c r="K41" s="356">
        <v>34269</v>
      </c>
      <c r="L41" s="356">
        <v>34000</v>
      </c>
      <c r="M41" s="357">
        <v>33770</v>
      </c>
    </row>
    <row r="42" spans="2:13" ht="27.75" customHeight="1" x14ac:dyDescent="0.15">
      <c r="B42" s="1188"/>
      <c r="C42" s="1189"/>
      <c r="D42" s="106"/>
      <c r="E42" s="1192" t="s">
        <v>34</v>
      </c>
      <c r="F42" s="1192"/>
      <c r="G42" s="1192"/>
      <c r="H42" s="1193"/>
      <c r="I42" s="358">
        <v>30</v>
      </c>
      <c r="J42" s="359">
        <v>957</v>
      </c>
      <c r="K42" s="359">
        <v>828</v>
      </c>
      <c r="L42" s="359">
        <v>697</v>
      </c>
      <c r="M42" s="360">
        <v>583</v>
      </c>
    </row>
    <row r="43" spans="2:13" ht="27.75" customHeight="1" x14ac:dyDescent="0.15">
      <c r="B43" s="1188"/>
      <c r="C43" s="1189"/>
      <c r="D43" s="106"/>
      <c r="E43" s="1192" t="s">
        <v>35</v>
      </c>
      <c r="F43" s="1192"/>
      <c r="G43" s="1192"/>
      <c r="H43" s="1193"/>
      <c r="I43" s="358">
        <v>23143</v>
      </c>
      <c r="J43" s="359">
        <v>21310</v>
      </c>
      <c r="K43" s="359">
        <v>18815</v>
      </c>
      <c r="L43" s="359">
        <v>16382</v>
      </c>
      <c r="M43" s="360">
        <v>15408</v>
      </c>
    </row>
    <row r="44" spans="2:13" ht="27.75" customHeight="1" x14ac:dyDescent="0.15">
      <c r="B44" s="1188"/>
      <c r="C44" s="1189"/>
      <c r="D44" s="106"/>
      <c r="E44" s="1192" t="s">
        <v>36</v>
      </c>
      <c r="F44" s="1192"/>
      <c r="G44" s="1192"/>
      <c r="H44" s="1193"/>
      <c r="I44" s="358" t="s">
        <v>518</v>
      </c>
      <c r="J44" s="359" t="s">
        <v>518</v>
      </c>
      <c r="K44" s="359" t="s">
        <v>518</v>
      </c>
      <c r="L44" s="359" t="s">
        <v>518</v>
      </c>
      <c r="M44" s="360" t="s">
        <v>518</v>
      </c>
    </row>
    <row r="45" spans="2:13" ht="27.75" customHeight="1" x14ac:dyDescent="0.15">
      <c r="B45" s="1188"/>
      <c r="C45" s="1189"/>
      <c r="D45" s="106"/>
      <c r="E45" s="1192" t="s">
        <v>37</v>
      </c>
      <c r="F45" s="1192"/>
      <c r="G45" s="1192"/>
      <c r="H45" s="1193"/>
      <c r="I45" s="358">
        <v>5614</v>
      </c>
      <c r="J45" s="359">
        <v>5719</v>
      </c>
      <c r="K45" s="359">
        <v>5714</v>
      </c>
      <c r="L45" s="359">
        <v>5708</v>
      </c>
      <c r="M45" s="360">
        <v>5684</v>
      </c>
    </row>
    <row r="46" spans="2:13" ht="27.75" customHeight="1" x14ac:dyDescent="0.15">
      <c r="B46" s="1188"/>
      <c r="C46" s="1189"/>
      <c r="D46" s="107"/>
      <c r="E46" s="1192" t="s">
        <v>38</v>
      </c>
      <c r="F46" s="1192"/>
      <c r="G46" s="1192"/>
      <c r="H46" s="1193"/>
      <c r="I46" s="358">
        <v>392</v>
      </c>
      <c r="J46" s="359" t="s">
        <v>518</v>
      </c>
      <c r="K46" s="359" t="s">
        <v>518</v>
      </c>
      <c r="L46" s="359">
        <v>2</v>
      </c>
      <c r="M46" s="360">
        <v>43</v>
      </c>
    </row>
    <row r="47" spans="2:13" ht="27.75" customHeight="1" x14ac:dyDescent="0.15">
      <c r="B47" s="1188"/>
      <c r="C47" s="1189"/>
      <c r="D47" s="108"/>
      <c r="E47" s="1202" t="s">
        <v>39</v>
      </c>
      <c r="F47" s="1203"/>
      <c r="G47" s="1203"/>
      <c r="H47" s="1204"/>
      <c r="I47" s="358" t="s">
        <v>518</v>
      </c>
      <c r="J47" s="359" t="s">
        <v>518</v>
      </c>
      <c r="K47" s="359" t="s">
        <v>518</v>
      </c>
      <c r="L47" s="359" t="s">
        <v>518</v>
      </c>
      <c r="M47" s="360" t="s">
        <v>518</v>
      </c>
    </row>
    <row r="48" spans="2:13" ht="27.75" customHeight="1" x14ac:dyDescent="0.15">
      <c r="B48" s="1188"/>
      <c r="C48" s="1189"/>
      <c r="D48" s="106"/>
      <c r="E48" s="1192" t="s">
        <v>40</v>
      </c>
      <c r="F48" s="1192"/>
      <c r="G48" s="1192"/>
      <c r="H48" s="1193"/>
      <c r="I48" s="358" t="s">
        <v>518</v>
      </c>
      <c r="J48" s="359" t="s">
        <v>518</v>
      </c>
      <c r="K48" s="359" t="s">
        <v>518</v>
      </c>
      <c r="L48" s="359" t="s">
        <v>518</v>
      </c>
      <c r="M48" s="360" t="s">
        <v>518</v>
      </c>
    </row>
    <row r="49" spans="2:13" ht="27.75" customHeight="1" x14ac:dyDescent="0.15">
      <c r="B49" s="1190"/>
      <c r="C49" s="1191"/>
      <c r="D49" s="106"/>
      <c r="E49" s="1192" t="s">
        <v>41</v>
      </c>
      <c r="F49" s="1192"/>
      <c r="G49" s="1192"/>
      <c r="H49" s="1193"/>
      <c r="I49" s="358" t="s">
        <v>518</v>
      </c>
      <c r="J49" s="359" t="s">
        <v>518</v>
      </c>
      <c r="K49" s="359" t="s">
        <v>518</v>
      </c>
      <c r="L49" s="359" t="s">
        <v>518</v>
      </c>
      <c r="M49" s="360" t="s">
        <v>518</v>
      </c>
    </row>
    <row r="50" spans="2:13" ht="27.75" customHeight="1" x14ac:dyDescent="0.15">
      <c r="B50" s="1186" t="s">
        <v>42</v>
      </c>
      <c r="C50" s="1187"/>
      <c r="D50" s="109"/>
      <c r="E50" s="1192" t="s">
        <v>43</v>
      </c>
      <c r="F50" s="1192"/>
      <c r="G50" s="1192"/>
      <c r="H50" s="1193"/>
      <c r="I50" s="358">
        <v>14449</v>
      </c>
      <c r="J50" s="359">
        <v>14662</v>
      </c>
      <c r="K50" s="359">
        <v>15374</v>
      </c>
      <c r="L50" s="359">
        <v>16897</v>
      </c>
      <c r="M50" s="360">
        <v>18423</v>
      </c>
    </row>
    <row r="51" spans="2:13" ht="27.75" customHeight="1" x14ac:dyDescent="0.15">
      <c r="B51" s="1188"/>
      <c r="C51" s="1189"/>
      <c r="D51" s="106"/>
      <c r="E51" s="1192" t="s">
        <v>44</v>
      </c>
      <c r="F51" s="1192"/>
      <c r="G51" s="1192"/>
      <c r="H51" s="1193"/>
      <c r="I51" s="358">
        <v>4667</v>
      </c>
      <c r="J51" s="359">
        <v>4833</v>
      </c>
      <c r="K51" s="359">
        <v>4631</v>
      </c>
      <c r="L51" s="359">
        <v>5171</v>
      </c>
      <c r="M51" s="360">
        <v>4871</v>
      </c>
    </row>
    <row r="52" spans="2:13" ht="27.75" customHeight="1" x14ac:dyDescent="0.15">
      <c r="B52" s="1190"/>
      <c r="C52" s="1191"/>
      <c r="D52" s="106"/>
      <c r="E52" s="1192" t="s">
        <v>45</v>
      </c>
      <c r="F52" s="1192"/>
      <c r="G52" s="1192"/>
      <c r="H52" s="1193"/>
      <c r="I52" s="358">
        <v>41963</v>
      </c>
      <c r="J52" s="359">
        <v>41774</v>
      </c>
      <c r="K52" s="359">
        <v>40623</v>
      </c>
      <c r="L52" s="359">
        <v>39537</v>
      </c>
      <c r="M52" s="360">
        <v>38811</v>
      </c>
    </row>
    <row r="53" spans="2:13" ht="27.75" customHeight="1" thickBot="1" x14ac:dyDescent="0.2">
      <c r="B53" s="1194" t="s">
        <v>46</v>
      </c>
      <c r="C53" s="1195"/>
      <c r="D53" s="110"/>
      <c r="E53" s="1196" t="s">
        <v>47</v>
      </c>
      <c r="F53" s="1196"/>
      <c r="G53" s="1196"/>
      <c r="H53" s="1197"/>
      <c r="I53" s="361">
        <v>1236</v>
      </c>
      <c r="J53" s="362">
        <v>1122</v>
      </c>
      <c r="K53" s="362">
        <v>-1003</v>
      </c>
      <c r="L53" s="362">
        <v>-4816</v>
      </c>
      <c r="M53" s="363">
        <v>-6617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jZ5XX3xXS+7QWDEXe+Kl9+xJOBW7mgtx8rslhb1iVZMSuKaS6Z+P5yzM83Gnaf0LOACsJCnYkfPkkO68UWqFNg==" saltValue="+ShkJtVIPYKex+sGCYyk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561</v>
      </c>
      <c r="G54" s="119" t="s">
        <v>562</v>
      </c>
      <c r="H54" s="120" t="s">
        <v>563</v>
      </c>
    </row>
    <row r="55" spans="2:8" ht="52.5" customHeight="1" x14ac:dyDescent="0.15">
      <c r="B55" s="121"/>
      <c r="C55" s="1213" t="s">
        <v>50</v>
      </c>
      <c r="D55" s="1213"/>
      <c r="E55" s="1214"/>
      <c r="F55" s="122">
        <v>4327</v>
      </c>
      <c r="G55" s="122">
        <v>5163</v>
      </c>
      <c r="H55" s="123">
        <v>6669</v>
      </c>
    </row>
    <row r="56" spans="2:8" ht="52.5" customHeight="1" x14ac:dyDescent="0.15">
      <c r="B56" s="124"/>
      <c r="C56" s="1215" t="s">
        <v>51</v>
      </c>
      <c r="D56" s="1215"/>
      <c r="E56" s="1216"/>
      <c r="F56" s="125">
        <v>572</v>
      </c>
      <c r="G56" s="125">
        <v>1173</v>
      </c>
      <c r="H56" s="126">
        <v>1173</v>
      </c>
    </row>
    <row r="57" spans="2:8" ht="53.25" customHeight="1" x14ac:dyDescent="0.15">
      <c r="B57" s="124"/>
      <c r="C57" s="1217" t="s">
        <v>52</v>
      </c>
      <c r="D57" s="1217"/>
      <c r="E57" s="1218"/>
      <c r="F57" s="127">
        <v>12459</v>
      </c>
      <c r="G57" s="127">
        <v>12990</v>
      </c>
      <c r="H57" s="128">
        <v>12805</v>
      </c>
    </row>
    <row r="58" spans="2:8" ht="45.75" customHeight="1" x14ac:dyDescent="0.15">
      <c r="B58" s="129"/>
      <c r="C58" s="1205" t="s">
        <v>53</v>
      </c>
      <c r="D58" s="1206"/>
      <c r="E58" s="1207"/>
      <c r="F58" s="130"/>
      <c r="G58" s="130"/>
      <c r="H58" s="131"/>
    </row>
    <row r="59" spans="2:8" ht="45.75" customHeight="1" x14ac:dyDescent="0.15">
      <c r="B59" s="129"/>
      <c r="C59" s="1205" t="s">
        <v>54</v>
      </c>
      <c r="D59" s="1206"/>
      <c r="E59" s="1207"/>
      <c r="F59" s="130"/>
      <c r="G59" s="130"/>
      <c r="H59" s="131"/>
    </row>
    <row r="60" spans="2:8" ht="45.75" customHeight="1" x14ac:dyDescent="0.15">
      <c r="B60" s="129"/>
      <c r="C60" s="1205" t="s">
        <v>54</v>
      </c>
      <c r="D60" s="1206"/>
      <c r="E60" s="1207"/>
      <c r="F60" s="130"/>
      <c r="G60" s="130"/>
      <c r="H60" s="131"/>
    </row>
    <row r="61" spans="2:8" ht="45.75" customHeight="1" x14ac:dyDescent="0.15">
      <c r="B61" s="129"/>
      <c r="C61" s="1205" t="s">
        <v>54</v>
      </c>
      <c r="D61" s="1206"/>
      <c r="E61" s="1207"/>
      <c r="F61" s="130"/>
      <c r="G61" s="130"/>
      <c r="H61" s="131"/>
    </row>
    <row r="62" spans="2:8" ht="45.75" customHeight="1" thickBot="1" x14ac:dyDescent="0.2">
      <c r="B62" s="132"/>
      <c r="C62" s="1208" t="s">
        <v>54</v>
      </c>
      <c r="D62" s="1209"/>
      <c r="E62" s="1210"/>
      <c r="F62" s="133"/>
      <c r="G62" s="133"/>
      <c r="H62" s="134"/>
    </row>
    <row r="63" spans="2:8" ht="52.5" customHeight="1" thickBot="1" x14ac:dyDescent="0.2">
      <c r="B63" s="135"/>
      <c r="C63" s="1211" t="s">
        <v>55</v>
      </c>
      <c r="D63" s="1211"/>
      <c r="E63" s="1212"/>
      <c r="F63" s="136">
        <v>17358</v>
      </c>
      <c r="G63" s="136">
        <v>19326</v>
      </c>
      <c r="H63" s="137">
        <v>20648</v>
      </c>
    </row>
    <row r="64" spans="2:8" x14ac:dyDescent="0.15"/>
  </sheetData>
  <sheetProtection algorithmName="SHA-512" hashValue="B3y0GiEfwb3337JJTdAhD07E2j8Ze3uF1wt+o4qfW+SZh+SAo8CEsYePCjaF4HzhbBZlY3Ln92GFKKz6Y2orbA==" saltValue="N2WqkOAzwycXLKQdVshB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J19" zoomScale="60" zoomScaleNormal="60" zoomScaleSheetLayoutView="55" workbookViewId="0">
      <selection activeCell="AZ49" sqref="AZ49"/>
    </sheetView>
  </sheetViews>
  <sheetFormatPr defaultColWidth="0" defaultRowHeight="13.5" customHeight="1" zeroHeight="1" x14ac:dyDescent="0.15"/>
  <cols>
    <col min="1" max="1" width="6.375" style="1221" customWidth="1"/>
    <col min="2" max="107" width="2.5" style="1221" customWidth="1"/>
    <col min="108" max="108" width="6.125" style="1228" customWidth="1"/>
    <col min="109" max="109" width="5.875" style="1227" customWidth="1"/>
    <col min="110" max="16384" width="8.625" style="1221" hidden="1"/>
  </cols>
  <sheetData>
    <row r="1" spans="1:109" ht="42.75" customHeight="1" x14ac:dyDescent="0.15">
      <c r="A1" s="1219"/>
      <c r="B1" s="1220"/>
      <c r="DD1" s="1221"/>
      <c r="DE1" s="1221"/>
    </row>
    <row r="2" spans="1:109" ht="25.5" customHeight="1" x14ac:dyDescent="0.15">
      <c r="A2" s="1222"/>
      <c r="C2" s="1222"/>
      <c r="O2" s="1222"/>
      <c r="P2" s="1222"/>
      <c r="Q2" s="1222"/>
      <c r="R2" s="1222"/>
      <c r="S2" s="1222"/>
      <c r="T2" s="1222"/>
      <c r="U2" s="1222"/>
      <c r="V2" s="1222"/>
      <c r="W2" s="1222"/>
      <c r="X2" s="1222"/>
      <c r="Y2" s="1222"/>
      <c r="Z2" s="1222"/>
      <c r="AA2" s="1222"/>
      <c r="AB2" s="1222"/>
      <c r="AC2" s="1222"/>
      <c r="AD2" s="1222"/>
      <c r="AE2" s="1222"/>
      <c r="AF2" s="1222"/>
      <c r="AG2" s="1222"/>
      <c r="AH2" s="1222"/>
      <c r="AI2" s="1222"/>
      <c r="AU2" s="1222"/>
      <c r="BG2" s="1222"/>
      <c r="BS2" s="1222"/>
      <c r="CE2" s="1222"/>
      <c r="CQ2" s="1222"/>
      <c r="DD2" s="1221"/>
      <c r="DE2" s="1221"/>
    </row>
    <row r="3" spans="1:109" ht="25.5" customHeight="1" x14ac:dyDescent="0.15">
      <c r="A3" s="1222"/>
      <c r="C3" s="1222"/>
      <c r="O3" s="1222"/>
      <c r="P3" s="1222"/>
      <c r="Q3" s="1222"/>
      <c r="R3" s="1222"/>
      <c r="S3" s="1222"/>
      <c r="T3" s="1222"/>
      <c r="U3" s="1222"/>
      <c r="V3" s="1222"/>
      <c r="W3" s="1222"/>
      <c r="X3" s="1222"/>
      <c r="Y3" s="1222"/>
      <c r="Z3" s="1222"/>
      <c r="AA3" s="1222"/>
      <c r="AB3" s="1222"/>
      <c r="AC3" s="1222"/>
      <c r="AD3" s="1222"/>
      <c r="AE3" s="1222"/>
      <c r="AF3" s="1222"/>
      <c r="AG3" s="1222"/>
      <c r="AH3" s="1222"/>
      <c r="AI3" s="1222"/>
      <c r="AU3" s="1222"/>
      <c r="BG3" s="1222"/>
      <c r="BS3" s="1222"/>
      <c r="CE3" s="1222"/>
      <c r="CQ3" s="1222"/>
      <c r="DD3" s="1221"/>
      <c r="DE3" s="1221"/>
    </row>
    <row r="4" spans="1:109" s="259" customFormat="1" x14ac:dyDescent="0.15">
      <c r="A4" s="1222"/>
      <c r="B4" s="1222"/>
      <c r="C4" s="1222"/>
      <c r="D4" s="1222"/>
      <c r="E4" s="1222"/>
      <c r="F4" s="1222"/>
      <c r="G4" s="1222"/>
      <c r="H4" s="1222"/>
      <c r="I4" s="1222"/>
      <c r="J4" s="1222"/>
      <c r="K4" s="1222"/>
      <c r="L4" s="1222"/>
      <c r="M4" s="1222"/>
      <c r="N4" s="1222"/>
      <c r="O4" s="1222"/>
      <c r="P4" s="1222"/>
      <c r="Q4" s="1222"/>
      <c r="R4" s="1222"/>
      <c r="S4" s="1222"/>
      <c r="T4" s="1222"/>
      <c r="U4" s="1222"/>
      <c r="V4" s="1222"/>
      <c r="W4" s="1222"/>
      <c r="X4" s="1222"/>
      <c r="Y4" s="1222"/>
      <c r="Z4" s="1222"/>
      <c r="AA4" s="1222"/>
      <c r="AB4" s="1222"/>
      <c r="AC4" s="1222"/>
      <c r="AD4" s="1222"/>
      <c r="AE4" s="1222"/>
      <c r="AF4" s="1222"/>
      <c r="AG4" s="1222"/>
      <c r="AH4" s="1222"/>
      <c r="AI4" s="1222"/>
      <c r="AJ4" s="1222"/>
      <c r="AK4" s="1222"/>
      <c r="AL4" s="1222"/>
      <c r="AM4" s="1222"/>
      <c r="AN4" s="1222"/>
      <c r="AO4" s="1222"/>
      <c r="AP4" s="1222"/>
      <c r="AQ4" s="1222"/>
      <c r="AR4" s="1222"/>
      <c r="AS4" s="1222"/>
      <c r="AT4" s="1222"/>
      <c r="AU4" s="1222"/>
      <c r="AV4" s="1222"/>
      <c r="AW4" s="1222"/>
      <c r="AX4" s="1222"/>
      <c r="AY4" s="1222"/>
      <c r="AZ4" s="1222"/>
      <c r="BA4" s="1222"/>
      <c r="BB4" s="1222"/>
      <c r="BC4" s="1222"/>
      <c r="BD4" s="1222"/>
      <c r="BE4" s="1222"/>
      <c r="BF4" s="1222"/>
      <c r="BG4" s="1222"/>
      <c r="BH4" s="1222"/>
      <c r="BI4" s="1222"/>
      <c r="BJ4" s="1222"/>
      <c r="BK4" s="1222"/>
      <c r="BL4" s="1222"/>
      <c r="BM4" s="1222"/>
      <c r="BN4" s="1222"/>
      <c r="BO4" s="1222"/>
      <c r="BP4" s="1222"/>
      <c r="BQ4" s="1222"/>
      <c r="BR4" s="1222"/>
      <c r="BS4" s="1222"/>
      <c r="BT4" s="1222"/>
      <c r="BU4" s="1222"/>
      <c r="BV4" s="1222"/>
      <c r="BW4" s="1222"/>
      <c r="BX4" s="1222"/>
      <c r="BY4" s="1222"/>
      <c r="BZ4" s="1222"/>
      <c r="CA4" s="1222"/>
      <c r="CB4" s="1222"/>
      <c r="CC4" s="1222"/>
      <c r="CD4" s="1222"/>
      <c r="CE4" s="1222"/>
      <c r="CF4" s="1222"/>
      <c r="CG4" s="1222"/>
      <c r="CH4" s="1222"/>
      <c r="CI4" s="1222"/>
      <c r="CJ4" s="1222"/>
      <c r="CK4" s="1222"/>
      <c r="CL4" s="1222"/>
      <c r="CM4" s="1222"/>
      <c r="CN4" s="1222"/>
      <c r="CO4" s="1222"/>
      <c r="CP4" s="1222"/>
      <c r="CQ4" s="1222"/>
      <c r="CR4" s="1222"/>
      <c r="CS4" s="1222"/>
      <c r="CT4" s="1222"/>
      <c r="CU4" s="1222"/>
      <c r="CV4" s="1222"/>
      <c r="CW4" s="1222"/>
      <c r="CX4" s="1222"/>
      <c r="CY4" s="1222"/>
      <c r="CZ4" s="1222"/>
      <c r="DA4" s="1222"/>
      <c r="DB4" s="1222"/>
      <c r="DC4" s="1222"/>
      <c r="DD4" s="1222"/>
      <c r="DE4" s="1222"/>
    </row>
    <row r="5" spans="1:109" s="259" customFormat="1" x14ac:dyDescent="0.15">
      <c r="A5" s="1222"/>
      <c r="B5" s="1222"/>
      <c r="C5" s="1222"/>
      <c r="D5" s="1222"/>
      <c r="E5" s="1222"/>
      <c r="F5" s="1222"/>
      <c r="G5" s="1222"/>
      <c r="H5" s="1222"/>
      <c r="I5" s="1222"/>
      <c r="J5" s="1222"/>
      <c r="K5" s="1222"/>
      <c r="L5" s="1222"/>
      <c r="M5" s="1222"/>
      <c r="N5" s="1222"/>
      <c r="O5" s="1222"/>
      <c r="P5" s="1222"/>
      <c r="Q5" s="1222"/>
      <c r="R5" s="1222"/>
      <c r="S5" s="1222"/>
      <c r="T5" s="1222"/>
      <c r="U5" s="1222"/>
      <c r="V5" s="1222"/>
      <c r="W5" s="1222"/>
      <c r="X5" s="1222"/>
      <c r="Y5" s="1222"/>
      <c r="Z5" s="1222"/>
      <c r="AA5" s="1222"/>
      <c r="AB5" s="1222"/>
      <c r="AC5" s="1222"/>
      <c r="AD5" s="1222"/>
      <c r="AE5" s="1222"/>
      <c r="AF5" s="1222"/>
      <c r="AG5" s="1222"/>
      <c r="AH5" s="1222"/>
      <c r="AI5" s="1222"/>
      <c r="AJ5" s="1222"/>
      <c r="AK5" s="1222"/>
      <c r="AL5" s="1222"/>
      <c r="AM5" s="1222"/>
      <c r="AN5" s="1222"/>
      <c r="AO5" s="1222"/>
      <c r="AP5" s="1222"/>
      <c r="AQ5" s="1222"/>
      <c r="AR5" s="1222"/>
      <c r="AS5" s="1222"/>
      <c r="AT5" s="1222"/>
      <c r="AU5" s="1222"/>
      <c r="AV5" s="1222"/>
      <c r="AW5" s="1222"/>
      <c r="AX5" s="1222"/>
      <c r="AY5" s="1222"/>
      <c r="AZ5" s="1222"/>
      <c r="BA5" s="1222"/>
      <c r="BB5" s="1222"/>
      <c r="BC5" s="1222"/>
      <c r="BD5" s="1222"/>
      <c r="BE5" s="1222"/>
      <c r="BF5" s="1222"/>
      <c r="BG5" s="1222"/>
      <c r="BH5" s="1222"/>
      <c r="BI5" s="1222"/>
      <c r="BJ5" s="1222"/>
      <c r="BK5" s="1222"/>
      <c r="BL5" s="1222"/>
      <c r="BM5" s="1222"/>
      <c r="BN5" s="1222"/>
      <c r="BO5" s="1222"/>
      <c r="BP5" s="1222"/>
      <c r="BQ5" s="1222"/>
      <c r="BR5" s="1222"/>
      <c r="BS5" s="1222"/>
      <c r="BT5" s="1222"/>
      <c r="BU5" s="1222"/>
      <c r="BV5" s="1222"/>
      <c r="BW5" s="1222"/>
      <c r="BX5" s="1222"/>
      <c r="BY5" s="1222"/>
      <c r="BZ5" s="1222"/>
      <c r="CA5" s="1222"/>
      <c r="CB5" s="1222"/>
      <c r="CC5" s="1222"/>
      <c r="CD5" s="1222"/>
      <c r="CE5" s="1222"/>
      <c r="CF5" s="1222"/>
      <c r="CG5" s="1222"/>
      <c r="CH5" s="1222"/>
      <c r="CI5" s="1222"/>
      <c r="CJ5" s="1222"/>
      <c r="CK5" s="1222"/>
      <c r="CL5" s="1222"/>
      <c r="CM5" s="1222"/>
      <c r="CN5" s="1222"/>
      <c r="CO5" s="1222"/>
      <c r="CP5" s="1222"/>
      <c r="CQ5" s="1222"/>
      <c r="CR5" s="1222"/>
      <c r="CS5" s="1222"/>
      <c r="CT5" s="1222"/>
      <c r="CU5" s="1222"/>
      <c r="CV5" s="1222"/>
      <c r="CW5" s="1222"/>
      <c r="CX5" s="1222"/>
      <c r="CY5" s="1222"/>
      <c r="CZ5" s="1222"/>
      <c r="DA5" s="1222"/>
      <c r="DB5" s="1222"/>
      <c r="DC5" s="1222"/>
      <c r="DD5" s="1222"/>
      <c r="DE5" s="1222"/>
    </row>
    <row r="6" spans="1:109" s="259" customFormat="1" x14ac:dyDescent="0.15">
      <c r="A6" s="1222"/>
      <c r="B6" s="1222"/>
      <c r="C6" s="1222"/>
      <c r="D6" s="1222"/>
      <c r="E6" s="1222"/>
      <c r="F6" s="1222"/>
      <c r="G6" s="1222"/>
      <c r="H6" s="1222"/>
      <c r="I6" s="1222"/>
      <c r="J6" s="1222"/>
      <c r="K6" s="1222"/>
      <c r="L6" s="1222"/>
      <c r="M6" s="1222"/>
      <c r="N6" s="1222"/>
      <c r="O6" s="1222"/>
      <c r="P6" s="1222"/>
      <c r="Q6" s="1222"/>
      <c r="R6" s="1222"/>
      <c r="S6" s="1222"/>
      <c r="T6" s="1222"/>
      <c r="U6" s="1222"/>
      <c r="V6" s="1222"/>
      <c r="W6" s="1222"/>
      <c r="X6" s="1222"/>
      <c r="Y6" s="1222"/>
      <c r="Z6" s="1222"/>
      <c r="AA6" s="1222"/>
      <c r="AB6" s="1222"/>
      <c r="AC6" s="1222"/>
      <c r="AD6" s="1222"/>
      <c r="AE6" s="1222"/>
      <c r="AF6" s="1222"/>
      <c r="AG6" s="1222"/>
      <c r="AH6" s="1222"/>
      <c r="AI6" s="1222"/>
      <c r="AJ6" s="1222"/>
      <c r="AK6" s="1222"/>
      <c r="AL6" s="1222"/>
      <c r="AM6" s="1222"/>
      <c r="AN6" s="1222"/>
      <c r="AO6" s="1222"/>
      <c r="AP6" s="1222"/>
      <c r="AQ6" s="1222"/>
      <c r="AR6" s="1222"/>
      <c r="AS6" s="1222"/>
      <c r="AT6" s="1222"/>
      <c r="AU6" s="1222"/>
      <c r="AV6" s="1222"/>
      <c r="AW6" s="1222"/>
      <c r="AX6" s="1222"/>
      <c r="AY6" s="1222"/>
      <c r="AZ6" s="1222"/>
      <c r="BA6" s="1222"/>
      <c r="BB6" s="1222"/>
      <c r="BC6" s="1222"/>
      <c r="BD6" s="1222"/>
      <c r="BE6" s="1222"/>
      <c r="BF6" s="1222"/>
      <c r="BG6" s="1222"/>
      <c r="BH6" s="1222"/>
      <c r="BI6" s="1222"/>
      <c r="BJ6" s="1222"/>
      <c r="BK6" s="1222"/>
      <c r="BL6" s="1222"/>
      <c r="BM6" s="1222"/>
      <c r="BN6" s="1222"/>
      <c r="BO6" s="1222"/>
      <c r="BP6" s="1222"/>
      <c r="BQ6" s="1222"/>
      <c r="BR6" s="1222"/>
      <c r="BS6" s="1222"/>
      <c r="BT6" s="1222"/>
      <c r="BU6" s="1222"/>
      <c r="BV6" s="1222"/>
      <c r="BW6" s="1222"/>
      <c r="BX6" s="1222"/>
      <c r="BY6" s="1222"/>
      <c r="BZ6" s="1222"/>
      <c r="CA6" s="1222"/>
      <c r="CB6" s="1222"/>
      <c r="CC6" s="1222"/>
      <c r="CD6" s="1222"/>
      <c r="CE6" s="1222"/>
      <c r="CF6" s="1222"/>
      <c r="CG6" s="1222"/>
      <c r="CH6" s="1222"/>
      <c r="CI6" s="1222"/>
      <c r="CJ6" s="1222"/>
      <c r="CK6" s="1222"/>
      <c r="CL6" s="1222"/>
      <c r="CM6" s="1222"/>
      <c r="CN6" s="1222"/>
      <c r="CO6" s="1222"/>
      <c r="CP6" s="1222"/>
      <c r="CQ6" s="1222"/>
      <c r="CR6" s="1222"/>
      <c r="CS6" s="1222"/>
      <c r="CT6" s="1222"/>
      <c r="CU6" s="1222"/>
      <c r="CV6" s="1222"/>
      <c r="CW6" s="1222"/>
      <c r="CX6" s="1222"/>
      <c r="CY6" s="1222"/>
      <c r="CZ6" s="1222"/>
      <c r="DA6" s="1222"/>
      <c r="DB6" s="1222"/>
      <c r="DC6" s="1222"/>
      <c r="DD6" s="1222"/>
      <c r="DE6" s="1222"/>
    </row>
    <row r="7" spans="1:109" s="259" customFormat="1" x14ac:dyDescent="0.15">
      <c r="A7" s="1222"/>
      <c r="B7" s="1222"/>
      <c r="C7" s="1222"/>
      <c r="D7" s="1222"/>
      <c r="E7" s="1222"/>
      <c r="F7" s="1222"/>
      <c r="G7" s="1222"/>
      <c r="H7" s="1222"/>
      <c r="I7" s="1222"/>
      <c r="J7" s="1222"/>
      <c r="K7" s="1222"/>
      <c r="L7" s="1222"/>
      <c r="M7" s="1222"/>
      <c r="N7" s="1222"/>
      <c r="O7" s="1222"/>
      <c r="P7" s="1222"/>
      <c r="Q7" s="1222"/>
      <c r="R7" s="1222"/>
      <c r="S7" s="1222"/>
      <c r="T7" s="1222"/>
      <c r="U7" s="1222"/>
      <c r="V7" s="1222"/>
      <c r="W7" s="1222"/>
      <c r="X7" s="1222"/>
      <c r="Y7" s="1222"/>
      <c r="Z7" s="1222"/>
      <c r="AA7" s="1222"/>
      <c r="AB7" s="1222"/>
      <c r="AC7" s="1222"/>
      <c r="AD7" s="1222"/>
      <c r="AE7" s="1222"/>
      <c r="AF7" s="1222"/>
      <c r="AG7" s="1222"/>
      <c r="AH7" s="1222"/>
      <c r="AI7" s="1222"/>
      <c r="AJ7" s="1222"/>
      <c r="AK7" s="1222"/>
      <c r="AL7" s="1222"/>
      <c r="AM7" s="1222"/>
      <c r="AN7" s="1222"/>
      <c r="AO7" s="1222"/>
      <c r="AP7" s="1222"/>
      <c r="AQ7" s="1222"/>
      <c r="AR7" s="1222"/>
      <c r="AS7" s="1222"/>
      <c r="AT7" s="1222"/>
      <c r="AU7" s="1222"/>
      <c r="AV7" s="1222"/>
      <c r="AW7" s="1222"/>
      <c r="AX7" s="1222"/>
      <c r="AY7" s="1222"/>
      <c r="AZ7" s="1222"/>
      <c r="BA7" s="1222"/>
      <c r="BB7" s="1222"/>
      <c r="BC7" s="1222"/>
      <c r="BD7" s="1222"/>
      <c r="BE7" s="1222"/>
      <c r="BF7" s="1222"/>
      <c r="BG7" s="1222"/>
      <c r="BH7" s="1222"/>
      <c r="BI7" s="1222"/>
      <c r="BJ7" s="1222"/>
      <c r="BK7" s="1222"/>
      <c r="BL7" s="1222"/>
      <c r="BM7" s="1222"/>
      <c r="BN7" s="1222"/>
      <c r="BO7" s="1222"/>
      <c r="BP7" s="1222"/>
      <c r="BQ7" s="1222"/>
      <c r="BR7" s="1222"/>
      <c r="BS7" s="1222"/>
      <c r="BT7" s="1222"/>
      <c r="BU7" s="1222"/>
      <c r="BV7" s="1222"/>
      <c r="BW7" s="1222"/>
      <c r="BX7" s="1222"/>
      <c r="BY7" s="1222"/>
      <c r="BZ7" s="1222"/>
      <c r="CA7" s="1222"/>
      <c r="CB7" s="1222"/>
      <c r="CC7" s="1222"/>
      <c r="CD7" s="1222"/>
      <c r="CE7" s="1222"/>
      <c r="CF7" s="1222"/>
      <c r="CG7" s="1222"/>
      <c r="CH7" s="1222"/>
      <c r="CI7" s="1222"/>
      <c r="CJ7" s="1222"/>
      <c r="CK7" s="1222"/>
      <c r="CL7" s="1222"/>
      <c r="CM7" s="1222"/>
      <c r="CN7" s="1222"/>
      <c r="CO7" s="1222"/>
      <c r="CP7" s="1222"/>
      <c r="CQ7" s="1222"/>
      <c r="CR7" s="1222"/>
      <c r="CS7" s="1222"/>
      <c r="CT7" s="1222"/>
      <c r="CU7" s="1222"/>
      <c r="CV7" s="1222"/>
      <c r="CW7" s="1222"/>
      <c r="CX7" s="1222"/>
      <c r="CY7" s="1222"/>
      <c r="CZ7" s="1222"/>
      <c r="DA7" s="1222"/>
      <c r="DB7" s="1222"/>
      <c r="DC7" s="1222"/>
      <c r="DD7" s="1222"/>
      <c r="DE7" s="1222"/>
    </row>
    <row r="8" spans="1:109" s="259" customFormat="1" x14ac:dyDescent="0.15">
      <c r="A8" s="1222"/>
      <c r="B8" s="1222"/>
      <c r="C8" s="1222"/>
      <c r="D8" s="1222"/>
      <c r="E8" s="1222"/>
      <c r="F8" s="1222"/>
      <c r="G8" s="1222"/>
      <c r="H8" s="1222"/>
      <c r="I8" s="1222"/>
      <c r="J8" s="1222"/>
      <c r="K8" s="1222"/>
      <c r="L8" s="1222"/>
      <c r="M8" s="1222"/>
      <c r="N8" s="1222"/>
      <c r="O8" s="1222"/>
      <c r="P8" s="1222"/>
      <c r="Q8" s="1222"/>
      <c r="R8" s="1222"/>
      <c r="S8" s="1222"/>
      <c r="T8" s="1222"/>
      <c r="U8" s="1222"/>
      <c r="V8" s="1222"/>
      <c r="W8" s="1222"/>
      <c r="X8" s="1222"/>
      <c r="Y8" s="1222"/>
      <c r="Z8" s="1222"/>
      <c r="AA8" s="1222"/>
      <c r="AB8" s="1222"/>
      <c r="AC8" s="1222"/>
      <c r="AD8" s="1222"/>
      <c r="AE8" s="1222"/>
      <c r="AF8" s="1222"/>
      <c r="AG8" s="1222"/>
      <c r="AH8" s="1222"/>
      <c r="AI8" s="1222"/>
      <c r="AJ8" s="1222"/>
      <c r="AK8" s="1222"/>
      <c r="AL8" s="1222"/>
      <c r="AM8" s="1222"/>
      <c r="AN8" s="1222"/>
      <c r="AO8" s="1222"/>
      <c r="AP8" s="1222"/>
      <c r="AQ8" s="1222"/>
      <c r="AR8" s="1222"/>
      <c r="AS8" s="1222"/>
      <c r="AT8" s="1222"/>
      <c r="AU8" s="1222"/>
      <c r="AV8" s="1222"/>
      <c r="AW8" s="1222"/>
      <c r="AX8" s="1222"/>
      <c r="AY8" s="1222"/>
      <c r="AZ8" s="1222"/>
      <c r="BA8" s="1222"/>
      <c r="BB8" s="1222"/>
      <c r="BC8" s="1222"/>
      <c r="BD8" s="1222"/>
      <c r="BE8" s="1222"/>
      <c r="BF8" s="1222"/>
      <c r="BG8" s="1222"/>
      <c r="BH8" s="1222"/>
      <c r="BI8" s="1222"/>
      <c r="BJ8" s="1222"/>
      <c r="BK8" s="1222"/>
      <c r="BL8" s="1222"/>
      <c r="BM8" s="1222"/>
      <c r="BN8" s="1222"/>
      <c r="BO8" s="1222"/>
      <c r="BP8" s="1222"/>
      <c r="BQ8" s="1222"/>
      <c r="BR8" s="1222"/>
      <c r="BS8" s="1222"/>
      <c r="BT8" s="1222"/>
      <c r="BU8" s="1222"/>
      <c r="BV8" s="1222"/>
      <c r="BW8" s="1222"/>
      <c r="BX8" s="1222"/>
      <c r="BY8" s="1222"/>
      <c r="BZ8" s="1222"/>
      <c r="CA8" s="1222"/>
      <c r="CB8" s="1222"/>
      <c r="CC8" s="1222"/>
      <c r="CD8" s="1222"/>
      <c r="CE8" s="1222"/>
      <c r="CF8" s="1222"/>
      <c r="CG8" s="1222"/>
      <c r="CH8" s="1222"/>
      <c r="CI8" s="1222"/>
      <c r="CJ8" s="1222"/>
      <c r="CK8" s="1222"/>
      <c r="CL8" s="1222"/>
      <c r="CM8" s="1222"/>
      <c r="CN8" s="1222"/>
      <c r="CO8" s="1222"/>
      <c r="CP8" s="1222"/>
      <c r="CQ8" s="1222"/>
      <c r="CR8" s="1222"/>
      <c r="CS8" s="1222"/>
      <c r="CT8" s="1222"/>
      <c r="CU8" s="1222"/>
      <c r="CV8" s="1222"/>
      <c r="CW8" s="1222"/>
      <c r="CX8" s="1222"/>
      <c r="CY8" s="1222"/>
      <c r="CZ8" s="1222"/>
      <c r="DA8" s="1222"/>
      <c r="DB8" s="1222"/>
      <c r="DC8" s="1222"/>
      <c r="DD8" s="1222"/>
      <c r="DE8" s="1222"/>
    </row>
    <row r="9" spans="1:109" s="259" customFormat="1" x14ac:dyDescent="0.15">
      <c r="A9" s="1222"/>
      <c r="B9" s="1222"/>
      <c r="C9" s="1222"/>
      <c r="D9" s="1222"/>
      <c r="E9" s="1222"/>
      <c r="F9" s="1222"/>
      <c r="G9" s="1222"/>
      <c r="H9" s="1222"/>
      <c r="I9" s="1222"/>
      <c r="J9" s="1222"/>
      <c r="K9" s="1222"/>
      <c r="L9" s="1222"/>
      <c r="M9" s="1222"/>
      <c r="N9" s="1222"/>
      <c r="O9" s="1222"/>
      <c r="P9" s="1222"/>
      <c r="Q9" s="1222"/>
      <c r="R9" s="1222"/>
      <c r="S9" s="1222"/>
      <c r="T9" s="1222"/>
      <c r="U9" s="1222"/>
      <c r="V9" s="1222"/>
      <c r="W9" s="1222"/>
      <c r="X9" s="1222"/>
      <c r="Y9" s="1222"/>
      <c r="Z9" s="1222"/>
      <c r="AA9" s="1222"/>
      <c r="AB9" s="1222"/>
      <c r="AC9" s="1222"/>
      <c r="AD9" s="1222"/>
      <c r="AE9" s="1222"/>
      <c r="AF9" s="1222"/>
      <c r="AG9" s="1222"/>
      <c r="AH9" s="1222"/>
      <c r="AI9" s="1222"/>
      <c r="AJ9" s="1222"/>
      <c r="AK9" s="1222"/>
      <c r="AL9" s="1222"/>
      <c r="AM9" s="1222"/>
      <c r="AN9" s="1222"/>
      <c r="AO9" s="1222"/>
      <c r="AP9" s="1222"/>
      <c r="AQ9" s="1222"/>
      <c r="AR9" s="1222"/>
      <c r="AS9" s="1222"/>
      <c r="AT9" s="1222"/>
      <c r="AU9" s="1222"/>
      <c r="AV9" s="1222"/>
      <c r="AW9" s="1222"/>
      <c r="AX9" s="1222"/>
      <c r="AY9" s="1222"/>
      <c r="AZ9" s="1222"/>
      <c r="BA9" s="1222"/>
      <c r="BB9" s="1222"/>
      <c r="BC9" s="1222"/>
      <c r="BD9" s="1222"/>
      <c r="BE9" s="1222"/>
      <c r="BF9" s="1222"/>
      <c r="BG9" s="1222"/>
      <c r="BH9" s="1222"/>
      <c r="BI9" s="1222"/>
      <c r="BJ9" s="1222"/>
      <c r="BK9" s="1222"/>
      <c r="BL9" s="1222"/>
      <c r="BM9" s="1222"/>
      <c r="BN9" s="1222"/>
      <c r="BO9" s="1222"/>
      <c r="BP9" s="1222"/>
      <c r="BQ9" s="1222"/>
      <c r="BR9" s="1222"/>
      <c r="BS9" s="1222"/>
      <c r="BT9" s="1222"/>
      <c r="BU9" s="1222"/>
      <c r="BV9" s="1222"/>
      <c r="BW9" s="1222"/>
      <c r="BX9" s="1222"/>
      <c r="BY9" s="1222"/>
      <c r="BZ9" s="1222"/>
      <c r="CA9" s="1222"/>
      <c r="CB9" s="1222"/>
      <c r="CC9" s="1222"/>
      <c r="CD9" s="1222"/>
      <c r="CE9" s="1222"/>
      <c r="CF9" s="1222"/>
      <c r="CG9" s="1222"/>
      <c r="CH9" s="1222"/>
      <c r="CI9" s="1222"/>
      <c r="CJ9" s="1222"/>
      <c r="CK9" s="1222"/>
      <c r="CL9" s="1222"/>
      <c r="CM9" s="1222"/>
      <c r="CN9" s="1222"/>
      <c r="CO9" s="1222"/>
      <c r="CP9" s="1222"/>
      <c r="CQ9" s="1222"/>
      <c r="CR9" s="1222"/>
      <c r="CS9" s="1222"/>
      <c r="CT9" s="1222"/>
      <c r="CU9" s="1222"/>
      <c r="CV9" s="1222"/>
      <c r="CW9" s="1222"/>
      <c r="CX9" s="1222"/>
      <c r="CY9" s="1222"/>
      <c r="CZ9" s="1222"/>
      <c r="DA9" s="1222"/>
      <c r="DB9" s="1222"/>
      <c r="DC9" s="1222"/>
      <c r="DD9" s="1222"/>
      <c r="DE9" s="1222"/>
    </row>
    <row r="10" spans="1:109" s="259" customFormat="1" x14ac:dyDescent="0.15">
      <c r="A10" s="1222"/>
      <c r="B10" s="1222"/>
      <c r="C10" s="1222"/>
      <c r="D10" s="1222"/>
      <c r="E10" s="1222"/>
      <c r="F10" s="1222"/>
      <c r="G10" s="1222"/>
      <c r="H10" s="1222"/>
      <c r="I10" s="1222"/>
      <c r="J10" s="1222"/>
      <c r="K10" s="1222"/>
      <c r="L10" s="1222"/>
      <c r="M10" s="1222"/>
      <c r="N10" s="1222"/>
      <c r="O10" s="1222"/>
      <c r="P10" s="1222"/>
      <c r="Q10" s="1222"/>
      <c r="R10" s="1222"/>
      <c r="S10" s="1222"/>
      <c r="T10" s="1222"/>
      <c r="U10" s="1222"/>
      <c r="V10" s="1222"/>
      <c r="W10" s="1222"/>
      <c r="X10" s="1222"/>
      <c r="Y10" s="1222"/>
      <c r="Z10" s="1222"/>
      <c r="AA10" s="1222"/>
      <c r="AB10" s="1222"/>
      <c r="AC10" s="1222"/>
      <c r="AD10" s="1222"/>
      <c r="AE10" s="1222"/>
      <c r="AF10" s="1222"/>
      <c r="AG10" s="1222"/>
      <c r="AH10" s="1222"/>
      <c r="AI10" s="1222"/>
      <c r="AJ10" s="1222"/>
      <c r="AK10" s="1222"/>
      <c r="AL10" s="1222"/>
      <c r="AM10" s="1222"/>
      <c r="AN10" s="1222"/>
      <c r="AO10" s="1222"/>
      <c r="AP10" s="1222"/>
      <c r="AQ10" s="1222"/>
      <c r="AR10" s="1222"/>
      <c r="AS10" s="1222"/>
      <c r="AT10" s="1222"/>
      <c r="AU10" s="1222"/>
      <c r="AV10" s="1222"/>
      <c r="AW10" s="1222"/>
      <c r="AX10" s="1222"/>
      <c r="AY10" s="1222"/>
      <c r="AZ10" s="1222"/>
      <c r="BA10" s="1222"/>
      <c r="BB10" s="1222"/>
      <c r="BC10" s="1222"/>
      <c r="BD10" s="1222"/>
      <c r="BE10" s="1222"/>
      <c r="BF10" s="1222"/>
      <c r="BG10" s="1222"/>
      <c r="BH10" s="1222"/>
      <c r="BI10" s="1222"/>
      <c r="BJ10" s="1222"/>
      <c r="BK10" s="1222"/>
      <c r="BL10" s="1222"/>
      <c r="BM10" s="1222"/>
      <c r="BN10" s="1222"/>
      <c r="BO10" s="1222"/>
      <c r="BP10" s="1222"/>
      <c r="BQ10" s="1222"/>
      <c r="BR10" s="1222"/>
      <c r="BS10" s="1222"/>
      <c r="BT10" s="1222"/>
      <c r="BU10" s="1222"/>
      <c r="BV10" s="1222"/>
      <c r="BW10" s="1222"/>
      <c r="BX10" s="1222"/>
      <c r="BY10" s="1222"/>
      <c r="BZ10" s="1222"/>
      <c r="CA10" s="1222"/>
      <c r="CB10" s="1222"/>
      <c r="CC10" s="1222"/>
      <c r="CD10" s="1222"/>
      <c r="CE10" s="1222"/>
      <c r="CF10" s="1222"/>
      <c r="CG10" s="1222"/>
      <c r="CH10" s="1222"/>
      <c r="CI10" s="1222"/>
      <c r="CJ10" s="1222"/>
      <c r="CK10" s="1222"/>
      <c r="CL10" s="1222"/>
      <c r="CM10" s="1222"/>
      <c r="CN10" s="1222"/>
      <c r="CO10" s="1222"/>
      <c r="CP10" s="1222"/>
      <c r="CQ10" s="1222"/>
      <c r="CR10" s="1222"/>
      <c r="CS10" s="1222"/>
      <c r="CT10" s="1222"/>
      <c r="CU10" s="1222"/>
      <c r="CV10" s="1222"/>
      <c r="CW10" s="1222"/>
      <c r="CX10" s="1222"/>
      <c r="CY10" s="1222"/>
      <c r="CZ10" s="1222"/>
      <c r="DA10" s="1222"/>
      <c r="DB10" s="1222"/>
      <c r="DC10" s="1222"/>
      <c r="DD10" s="1222"/>
      <c r="DE10" s="1222"/>
    </row>
    <row r="11" spans="1:109" s="259" customFormat="1" x14ac:dyDescent="0.15">
      <c r="A11" s="1222"/>
      <c r="B11" s="1222"/>
      <c r="C11" s="1222"/>
      <c r="D11" s="1222"/>
      <c r="E11" s="1222"/>
      <c r="F11" s="1222"/>
      <c r="G11" s="1222"/>
      <c r="H11" s="1222"/>
      <c r="I11" s="1222"/>
      <c r="J11" s="1222"/>
      <c r="K11" s="1222"/>
      <c r="L11" s="1222"/>
      <c r="M11" s="1222"/>
      <c r="N11" s="1222"/>
      <c r="O11" s="1222"/>
      <c r="P11" s="1222"/>
      <c r="Q11" s="1222"/>
      <c r="R11" s="1222"/>
      <c r="S11" s="1222"/>
      <c r="T11" s="1222"/>
      <c r="U11" s="1222"/>
      <c r="V11" s="1222"/>
      <c r="W11" s="1222"/>
      <c r="X11" s="1222"/>
      <c r="Y11" s="1222"/>
      <c r="Z11" s="1222"/>
      <c r="AA11" s="1222"/>
      <c r="AB11" s="1222"/>
      <c r="AC11" s="1222"/>
      <c r="AD11" s="1222"/>
      <c r="AE11" s="1222"/>
      <c r="AF11" s="1222"/>
      <c r="AG11" s="1222"/>
      <c r="AH11" s="1222"/>
      <c r="AI11" s="1222"/>
      <c r="AJ11" s="1222"/>
      <c r="AK11" s="1222"/>
      <c r="AL11" s="1222"/>
      <c r="AM11" s="1222"/>
      <c r="AN11" s="1222"/>
      <c r="AO11" s="1222"/>
      <c r="AP11" s="1222"/>
      <c r="AQ11" s="1222"/>
      <c r="AR11" s="1222"/>
      <c r="AS11" s="1222"/>
      <c r="AT11" s="1222"/>
      <c r="AU11" s="1222"/>
      <c r="AV11" s="1222"/>
      <c r="AW11" s="1222"/>
      <c r="AX11" s="1222"/>
      <c r="AY11" s="1222"/>
      <c r="AZ11" s="1222"/>
      <c r="BA11" s="1222"/>
      <c r="BB11" s="1222"/>
      <c r="BC11" s="1222"/>
      <c r="BD11" s="1222"/>
      <c r="BE11" s="1222"/>
      <c r="BF11" s="1222"/>
      <c r="BG11" s="1222"/>
      <c r="BH11" s="1222"/>
      <c r="BI11" s="1222"/>
      <c r="BJ11" s="1222"/>
      <c r="BK11" s="1222"/>
      <c r="BL11" s="1222"/>
      <c r="BM11" s="1222"/>
      <c r="BN11" s="1222"/>
      <c r="BO11" s="1222"/>
      <c r="BP11" s="1222"/>
      <c r="BQ11" s="1222"/>
      <c r="BR11" s="1222"/>
      <c r="BS11" s="1222"/>
      <c r="BT11" s="1222"/>
      <c r="BU11" s="1222"/>
      <c r="BV11" s="1222"/>
      <c r="BW11" s="1222"/>
      <c r="BX11" s="1222"/>
      <c r="BY11" s="1222"/>
      <c r="BZ11" s="1222"/>
      <c r="CA11" s="1222"/>
      <c r="CB11" s="1222"/>
      <c r="CC11" s="1222"/>
      <c r="CD11" s="1222"/>
      <c r="CE11" s="1222"/>
      <c r="CF11" s="1222"/>
      <c r="CG11" s="1222"/>
      <c r="CH11" s="1222"/>
      <c r="CI11" s="1222"/>
      <c r="CJ11" s="1222"/>
      <c r="CK11" s="1222"/>
      <c r="CL11" s="1222"/>
      <c r="CM11" s="1222"/>
      <c r="CN11" s="1222"/>
      <c r="CO11" s="1222"/>
      <c r="CP11" s="1222"/>
      <c r="CQ11" s="1222"/>
      <c r="CR11" s="1222"/>
      <c r="CS11" s="1222"/>
      <c r="CT11" s="1222"/>
      <c r="CU11" s="1222"/>
      <c r="CV11" s="1222"/>
      <c r="CW11" s="1222"/>
      <c r="CX11" s="1222"/>
      <c r="CY11" s="1222"/>
      <c r="CZ11" s="1222"/>
      <c r="DA11" s="1222"/>
      <c r="DB11" s="1222"/>
      <c r="DC11" s="1222"/>
      <c r="DD11" s="1222"/>
      <c r="DE11" s="1222"/>
    </row>
    <row r="12" spans="1:109" s="259" customFormat="1" x14ac:dyDescent="0.15">
      <c r="A12" s="1222"/>
      <c r="B12" s="1222"/>
      <c r="C12" s="1222"/>
      <c r="D12" s="1222"/>
      <c r="E12" s="1222"/>
      <c r="F12" s="1222"/>
      <c r="G12" s="1222"/>
      <c r="H12" s="1222"/>
      <c r="I12" s="1222"/>
      <c r="J12" s="1222"/>
      <c r="K12" s="1222"/>
      <c r="L12" s="1222"/>
      <c r="M12" s="1222"/>
      <c r="N12" s="1222"/>
      <c r="O12" s="1222"/>
      <c r="P12" s="1222"/>
      <c r="Q12" s="1222"/>
      <c r="R12" s="1222"/>
      <c r="S12" s="1222"/>
      <c r="T12" s="1222"/>
      <c r="U12" s="1222"/>
      <c r="V12" s="1222"/>
      <c r="W12" s="1222"/>
      <c r="X12" s="1222"/>
      <c r="Y12" s="1222"/>
      <c r="Z12" s="1222"/>
      <c r="AA12" s="1222"/>
      <c r="AB12" s="1222"/>
      <c r="AC12" s="1222"/>
      <c r="AD12" s="1222"/>
      <c r="AE12" s="1222"/>
      <c r="AF12" s="1222"/>
      <c r="AG12" s="1222"/>
      <c r="AH12" s="1222"/>
      <c r="AI12" s="1222"/>
      <c r="AJ12" s="1222"/>
      <c r="AK12" s="1222"/>
      <c r="AL12" s="1222"/>
      <c r="AM12" s="1222"/>
      <c r="AN12" s="1222"/>
      <c r="AO12" s="1222"/>
      <c r="AP12" s="1222"/>
      <c r="AQ12" s="1222"/>
      <c r="AR12" s="1222"/>
      <c r="AS12" s="1222"/>
      <c r="AT12" s="1222"/>
      <c r="AU12" s="1222"/>
      <c r="AV12" s="1222"/>
      <c r="AW12" s="1222"/>
      <c r="AX12" s="1222"/>
      <c r="AY12" s="1222"/>
      <c r="AZ12" s="1222"/>
      <c r="BA12" s="1222"/>
      <c r="BB12" s="1222"/>
      <c r="BC12" s="1222"/>
      <c r="BD12" s="1222"/>
      <c r="BE12" s="1222"/>
      <c r="BF12" s="1222"/>
      <c r="BG12" s="1222"/>
      <c r="BH12" s="1222"/>
      <c r="BI12" s="1222"/>
      <c r="BJ12" s="1222"/>
      <c r="BK12" s="1222"/>
      <c r="BL12" s="1222"/>
      <c r="BM12" s="1222"/>
      <c r="BN12" s="1222"/>
      <c r="BO12" s="1222"/>
      <c r="BP12" s="1222"/>
      <c r="BQ12" s="1222"/>
      <c r="BR12" s="1222"/>
      <c r="BS12" s="1222"/>
      <c r="BT12" s="1222"/>
      <c r="BU12" s="1222"/>
      <c r="BV12" s="1222"/>
      <c r="BW12" s="1222"/>
      <c r="BX12" s="1222"/>
      <c r="BY12" s="1222"/>
      <c r="BZ12" s="1222"/>
      <c r="CA12" s="1222"/>
      <c r="CB12" s="1222"/>
      <c r="CC12" s="1222"/>
      <c r="CD12" s="1222"/>
      <c r="CE12" s="1222"/>
      <c r="CF12" s="1222"/>
      <c r="CG12" s="1222"/>
      <c r="CH12" s="1222"/>
      <c r="CI12" s="1222"/>
      <c r="CJ12" s="1222"/>
      <c r="CK12" s="1222"/>
      <c r="CL12" s="1222"/>
      <c r="CM12" s="1222"/>
      <c r="CN12" s="1222"/>
      <c r="CO12" s="1222"/>
      <c r="CP12" s="1222"/>
      <c r="CQ12" s="1222"/>
      <c r="CR12" s="1222"/>
      <c r="CS12" s="1222"/>
      <c r="CT12" s="1222"/>
      <c r="CU12" s="1222"/>
      <c r="CV12" s="1222"/>
      <c r="CW12" s="1222"/>
      <c r="CX12" s="1222"/>
      <c r="CY12" s="1222"/>
      <c r="CZ12" s="1222"/>
      <c r="DA12" s="1222"/>
      <c r="DB12" s="1222"/>
      <c r="DC12" s="1222"/>
      <c r="DD12" s="1222"/>
      <c r="DE12" s="1222"/>
    </row>
    <row r="13" spans="1:109" s="259" customFormat="1" x14ac:dyDescent="0.15">
      <c r="A13" s="1222"/>
      <c r="B13" s="1222"/>
      <c r="C13" s="1222"/>
      <c r="D13" s="1222"/>
      <c r="E13" s="1222"/>
      <c r="F13" s="1222"/>
      <c r="G13" s="1222"/>
      <c r="H13" s="1222"/>
      <c r="I13" s="1222"/>
      <c r="J13" s="1222"/>
      <c r="K13" s="1222"/>
      <c r="L13" s="1222"/>
      <c r="M13" s="1222"/>
      <c r="N13" s="1222"/>
      <c r="O13" s="1222"/>
      <c r="P13" s="1222"/>
      <c r="Q13" s="1222"/>
      <c r="R13" s="1222"/>
      <c r="S13" s="1222"/>
      <c r="T13" s="1222"/>
      <c r="U13" s="1222"/>
      <c r="V13" s="1222"/>
      <c r="W13" s="1222"/>
      <c r="X13" s="1222"/>
      <c r="Y13" s="1222"/>
      <c r="Z13" s="1222"/>
      <c r="AA13" s="1222"/>
      <c r="AB13" s="1222"/>
      <c r="AC13" s="1222"/>
      <c r="AD13" s="1222"/>
      <c r="AE13" s="1222"/>
      <c r="AF13" s="1222"/>
      <c r="AG13" s="1222"/>
      <c r="AH13" s="1222"/>
      <c r="AI13" s="1222"/>
      <c r="AJ13" s="1222"/>
      <c r="AK13" s="1222"/>
      <c r="AL13" s="1222"/>
      <c r="AM13" s="1222"/>
      <c r="AN13" s="1222"/>
      <c r="AO13" s="1222"/>
      <c r="AP13" s="1222"/>
      <c r="AQ13" s="1222"/>
      <c r="AR13" s="1222"/>
      <c r="AS13" s="1222"/>
      <c r="AT13" s="1222"/>
      <c r="AU13" s="1222"/>
      <c r="AV13" s="1222"/>
      <c r="AW13" s="1222"/>
      <c r="AX13" s="1222"/>
      <c r="AY13" s="1222"/>
      <c r="AZ13" s="1222"/>
      <c r="BA13" s="1222"/>
      <c r="BB13" s="1222"/>
      <c r="BC13" s="1222"/>
      <c r="BD13" s="1222"/>
      <c r="BE13" s="1222"/>
      <c r="BF13" s="1222"/>
      <c r="BG13" s="1222"/>
      <c r="BH13" s="1222"/>
      <c r="BI13" s="1222"/>
      <c r="BJ13" s="1222"/>
      <c r="BK13" s="1222"/>
      <c r="BL13" s="1222"/>
      <c r="BM13" s="1222"/>
      <c r="BN13" s="1222"/>
      <c r="BO13" s="1222"/>
      <c r="BP13" s="1222"/>
      <c r="BQ13" s="1222"/>
      <c r="BR13" s="1222"/>
      <c r="BS13" s="1222"/>
      <c r="BT13" s="1222"/>
      <c r="BU13" s="1222"/>
      <c r="BV13" s="1222"/>
      <c r="BW13" s="1222"/>
      <c r="BX13" s="1222"/>
      <c r="BY13" s="1222"/>
      <c r="BZ13" s="1222"/>
      <c r="CA13" s="1222"/>
      <c r="CB13" s="1222"/>
      <c r="CC13" s="1222"/>
      <c r="CD13" s="1222"/>
      <c r="CE13" s="1222"/>
      <c r="CF13" s="1222"/>
      <c r="CG13" s="1222"/>
      <c r="CH13" s="1222"/>
      <c r="CI13" s="1222"/>
      <c r="CJ13" s="1222"/>
      <c r="CK13" s="1222"/>
      <c r="CL13" s="1222"/>
      <c r="CM13" s="1222"/>
      <c r="CN13" s="1222"/>
      <c r="CO13" s="1222"/>
      <c r="CP13" s="1222"/>
      <c r="CQ13" s="1222"/>
      <c r="CR13" s="1222"/>
      <c r="CS13" s="1222"/>
      <c r="CT13" s="1222"/>
      <c r="CU13" s="1222"/>
      <c r="CV13" s="1222"/>
      <c r="CW13" s="1222"/>
      <c r="CX13" s="1222"/>
      <c r="CY13" s="1222"/>
      <c r="CZ13" s="1222"/>
      <c r="DA13" s="1222"/>
      <c r="DB13" s="1222"/>
      <c r="DC13" s="1222"/>
      <c r="DD13" s="1222"/>
      <c r="DE13" s="1222"/>
    </row>
    <row r="14" spans="1:109" s="259" customFormat="1" x14ac:dyDescent="0.15">
      <c r="A14" s="1222"/>
      <c r="B14" s="1222"/>
      <c r="C14" s="1222"/>
      <c r="D14" s="1222"/>
      <c r="E14" s="1222"/>
      <c r="F14" s="1222"/>
      <c r="G14" s="1222"/>
      <c r="H14" s="1222"/>
      <c r="I14" s="1222"/>
      <c r="J14" s="1222"/>
      <c r="K14" s="1222"/>
      <c r="L14" s="1222"/>
      <c r="M14" s="1222"/>
      <c r="N14" s="1222"/>
      <c r="O14" s="1222"/>
      <c r="P14" s="1222"/>
      <c r="Q14" s="1222"/>
      <c r="R14" s="1222"/>
      <c r="S14" s="1222"/>
      <c r="T14" s="1222"/>
      <c r="U14" s="1222"/>
      <c r="V14" s="1222"/>
      <c r="W14" s="1222"/>
      <c r="X14" s="1222"/>
      <c r="Y14" s="1222"/>
      <c r="Z14" s="1222"/>
      <c r="AA14" s="1222"/>
      <c r="AB14" s="1222"/>
      <c r="AC14" s="1222"/>
      <c r="AD14" s="1222"/>
      <c r="AE14" s="1222"/>
      <c r="AF14" s="1222"/>
      <c r="AG14" s="1222"/>
      <c r="AH14" s="1222"/>
      <c r="AI14" s="1222"/>
      <c r="AJ14" s="1222"/>
      <c r="AK14" s="1222"/>
      <c r="AL14" s="1222"/>
      <c r="AM14" s="1222"/>
      <c r="AN14" s="1222"/>
      <c r="AO14" s="1222"/>
      <c r="AP14" s="1222"/>
      <c r="AQ14" s="1222"/>
      <c r="AR14" s="1222"/>
      <c r="AS14" s="1222"/>
      <c r="AT14" s="1222"/>
      <c r="AU14" s="1222"/>
      <c r="AV14" s="1222"/>
      <c r="AW14" s="1222"/>
      <c r="AX14" s="1222"/>
      <c r="AY14" s="1222"/>
      <c r="AZ14" s="1222"/>
      <c r="BA14" s="1222"/>
      <c r="BB14" s="1222"/>
      <c r="BC14" s="1222"/>
      <c r="BD14" s="1222"/>
      <c r="BE14" s="1222"/>
      <c r="BF14" s="1222"/>
      <c r="BG14" s="1222"/>
      <c r="BH14" s="1222"/>
      <c r="BI14" s="1222"/>
      <c r="BJ14" s="1222"/>
      <c r="BK14" s="1222"/>
      <c r="BL14" s="1222"/>
      <c r="BM14" s="1222"/>
      <c r="BN14" s="1222"/>
      <c r="BO14" s="1222"/>
      <c r="BP14" s="1222"/>
      <c r="BQ14" s="1222"/>
      <c r="BR14" s="1222"/>
      <c r="BS14" s="1222"/>
      <c r="BT14" s="1222"/>
      <c r="BU14" s="1222"/>
      <c r="BV14" s="1222"/>
      <c r="BW14" s="1222"/>
      <c r="BX14" s="1222"/>
      <c r="BY14" s="1222"/>
      <c r="BZ14" s="1222"/>
      <c r="CA14" s="1222"/>
      <c r="CB14" s="1222"/>
      <c r="CC14" s="1222"/>
      <c r="CD14" s="1222"/>
      <c r="CE14" s="1222"/>
      <c r="CF14" s="1222"/>
      <c r="CG14" s="1222"/>
      <c r="CH14" s="1222"/>
      <c r="CI14" s="1222"/>
      <c r="CJ14" s="1222"/>
      <c r="CK14" s="1222"/>
      <c r="CL14" s="1222"/>
      <c r="CM14" s="1222"/>
      <c r="CN14" s="1222"/>
      <c r="CO14" s="1222"/>
      <c r="CP14" s="1222"/>
      <c r="CQ14" s="1222"/>
      <c r="CR14" s="1222"/>
      <c r="CS14" s="1222"/>
      <c r="CT14" s="1222"/>
      <c r="CU14" s="1222"/>
      <c r="CV14" s="1222"/>
      <c r="CW14" s="1222"/>
      <c r="CX14" s="1222"/>
      <c r="CY14" s="1222"/>
      <c r="CZ14" s="1222"/>
      <c r="DA14" s="1222"/>
      <c r="DB14" s="1222"/>
      <c r="DC14" s="1222"/>
      <c r="DD14" s="1222"/>
      <c r="DE14" s="1222"/>
    </row>
    <row r="15" spans="1:109" s="259" customFormat="1" x14ac:dyDescent="0.15">
      <c r="A15" s="1221"/>
      <c r="B15" s="1222"/>
      <c r="C15" s="1222"/>
      <c r="D15" s="1222"/>
      <c r="E15" s="1222"/>
      <c r="F15" s="1222"/>
      <c r="G15" s="1222"/>
      <c r="H15" s="1222"/>
      <c r="I15" s="1222"/>
      <c r="J15" s="1222"/>
      <c r="K15" s="1222"/>
      <c r="L15" s="1222"/>
      <c r="M15" s="1222"/>
      <c r="N15" s="1222"/>
      <c r="O15" s="1222"/>
      <c r="P15" s="1222"/>
      <c r="Q15" s="1222"/>
      <c r="R15" s="1222"/>
      <c r="S15" s="1222"/>
      <c r="T15" s="1222"/>
      <c r="U15" s="1222"/>
      <c r="V15" s="1222"/>
      <c r="W15" s="1222"/>
      <c r="X15" s="1222"/>
      <c r="Y15" s="1222"/>
      <c r="Z15" s="1222"/>
      <c r="AA15" s="1222"/>
      <c r="AB15" s="1222"/>
      <c r="AC15" s="1222"/>
      <c r="AD15" s="1222"/>
      <c r="AE15" s="1222"/>
      <c r="AF15" s="1222"/>
      <c r="AG15" s="1222"/>
      <c r="AH15" s="1222"/>
      <c r="AI15" s="1222"/>
      <c r="AJ15" s="1222"/>
      <c r="AK15" s="1222"/>
      <c r="AL15" s="1222"/>
      <c r="AM15" s="1222"/>
      <c r="AN15" s="1222"/>
      <c r="AO15" s="1222"/>
      <c r="AP15" s="1222"/>
      <c r="AQ15" s="1222"/>
      <c r="AR15" s="1222"/>
      <c r="AS15" s="1222"/>
      <c r="AT15" s="1222"/>
      <c r="AU15" s="1222"/>
      <c r="AV15" s="1222"/>
      <c r="AW15" s="1222"/>
      <c r="AX15" s="1222"/>
      <c r="AY15" s="1222"/>
      <c r="AZ15" s="1222"/>
      <c r="BA15" s="1222"/>
      <c r="BB15" s="1222"/>
      <c r="BC15" s="1222"/>
      <c r="BD15" s="1222"/>
      <c r="BE15" s="1222"/>
      <c r="BF15" s="1222"/>
      <c r="BG15" s="1222"/>
      <c r="BH15" s="1222"/>
      <c r="BI15" s="1222"/>
      <c r="BJ15" s="1222"/>
      <c r="BK15" s="1222"/>
      <c r="BL15" s="1222"/>
      <c r="BM15" s="1222"/>
      <c r="BN15" s="1222"/>
      <c r="BO15" s="1222"/>
      <c r="BP15" s="1222"/>
      <c r="BQ15" s="1222"/>
      <c r="BR15" s="1222"/>
      <c r="BS15" s="1222"/>
      <c r="BT15" s="1222"/>
      <c r="BU15" s="1222"/>
      <c r="BV15" s="1222"/>
      <c r="BW15" s="1222"/>
      <c r="BX15" s="1222"/>
      <c r="BY15" s="1222"/>
      <c r="BZ15" s="1222"/>
      <c r="CA15" s="1222"/>
      <c r="CB15" s="1222"/>
      <c r="CC15" s="1222"/>
      <c r="CD15" s="1222"/>
      <c r="CE15" s="1222"/>
      <c r="CF15" s="1222"/>
      <c r="CG15" s="1222"/>
      <c r="CH15" s="1222"/>
      <c r="CI15" s="1222"/>
      <c r="CJ15" s="1222"/>
      <c r="CK15" s="1222"/>
      <c r="CL15" s="1222"/>
      <c r="CM15" s="1222"/>
      <c r="CN15" s="1222"/>
      <c r="CO15" s="1222"/>
      <c r="CP15" s="1222"/>
      <c r="CQ15" s="1222"/>
      <c r="CR15" s="1222"/>
      <c r="CS15" s="1222"/>
      <c r="CT15" s="1222"/>
      <c r="CU15" s="1222"/>
      <c r="CV15" s="1222"/>
      <c r="CW15" s="1222"/>
      <c r="CX15" s="1222"/>
      <c r="CY15" s="1222"/>
      <c r="CZ15" s="1222"/>
      <c r="DA15" s="1222"/>
      <c r="DB15" s="1222"/>
      <c r="DC15" s="1222"/>
      <c r="DD15" s="1222"/>
      <c r="DE15" s="1222"/>
    </row>
    <row r="16" spans="1:109" s="259" customFormat="1" x14ac:dyDescent="0.15">
      <c r="A16" s="1221"/>
      <c r="B16" s="1222"/>
      <c r="C16" s="1222"/>
      <c r="D16" s="1222"/>
      <c r="E16" s="1222"/>
      <c r="F16" s="1222"/>
      <c r="G16" s="1222"/>
      <c r="H16" s="1222"/>
      <c r="I16" s="1222"/>
      <c r="J16" s="1222"/>
      <c r="K16" s="1222"/>
      <c r="L16" s="1222"/>
      <c r="M16" s="1222"/>
      <c r="N16" s="1222"/>
      <c r="O16" s="1222"/>
      <c r="P16" s="1222"/>
      <c r="Q16" s="1222"/>
      <c r="R16" s="1222"/>
      <c r="S16" s="1222"/>
      <c r="T16" s="1222"/>
      <c r="U16" s="1222"/>
      <c r="V16" s="1222"/>
      <c r="W16" s="1222"/>
      <c r="X16" s="1222"/>
      <c r="Y16" s="1222"/>
      <c r="Z16" s="1222"/>
      <c r="AA16" s="1222"/>
      <c r="AB16" s="1222"/>
      <c r="AC16" s="1222"/>
      <c r="AD16" s="1222"/>
      <c r="AE16" s="1222"/>
      <c r="AF16" s="1222"/>
      <c r="AG16" s="1222"/>
      <c r="AH16" s="1222"/>
      <c r="AI16" s="1222"/>
      <c r="AJ16" s="1222"/>
      <c r="AK16" s="1222"/>
      <c r="AL16" s="1222"/>
      <c r="AM16" s="1222"/>
      <c r="AN16" s="1222"/>
      <c r="AO16" s="1222"/>
      <c r="AP16" s="1222"/>
      <c r="AQ16" s="1222"/>
      <c r="AR16" s="1222"/>
      <c r="AS16" s="1222"/>
      <c r="AT16" s="1222"/>
      <c r="AU16" s="1222"/>
      <c r="AV16" s="1222"/>
      <c r="AW16" s="1222"/>
      <c r="AX16" s="1222"/>
      <c r="AY16" s="1222"/>
      <c r="AZ16" s="1222"/>
      <c r="BA16" s="1222"/>
      <c r="BB16" s="1222"/>
      <c r="BC16" s="1222"/>
      <c r="BD16" s="1222"/>
      <c r="BE16" s="1222"/>
      <c r="BF16" s="1222"/>
      <c r="BG16" s="1222"/>
      <c r="BH16" s="1222"/>
      <c r="BI16" s="1222"/>
      <c r="BJ16" s="1222"/>
      <c r="BK16" s="1222"/>
      <c r="BL16" s="1222"/>
      <c r="BM16" s="1222"/>
      <c r="BN16" s="1222"/>
      <c r="BO16" s="1222"/>
      <c r="BP16" s="1222"/>
      <c r="BQ16" s="1222"/>
      <c r="BR16" s="1222"/>
      <c r="BS16" s="1222"/>
      <c r="BT16" s="1222"/>
      <c r="BU16" s="1222"/>
      <c r="BV16" s="1222"/>
      <c r="BW16" s="1222"/>
      <c r="BX16" s="1222"/>
      <c r="BY16" s="1222"/>
      <c r="BZ16" s="1222"/>
      <c r="CA16" s="1222"/>
      <c r="CB16" s="1222"/>
      <c r="CC16" s="1222"/>
      <c r="CD16" s="1222"/>
      <c r="CE16" s="1222"/>
      <c r="CF16" s="1222"/>
      <c r="CG16" s="1222"/>
      <c r="CH16" s="1222"/>
      <c r="CI16" s="1222"/>
      <c r="CJ16" s="1222"/>
      <c r="CK16" s="1222"/>
      <c r="CL16" s="1222"/>
      <c r="CM16" s="1222"/>
      <c r="CN16" s="1222"/>
      <c r="CO16" s="1222"/>
      <c r="CP16" s="1222"/>
      <c r="CQ16" s="1222"/>
      <c r="CR16" s="1222"/>
      <c r="CS16" s="1222"/>
      <c r="CT16" s="1222"/>
      <c r="CU16" s="1222"/>
      <c r="CV16" s="1222"/>
      <c r="CW16" s="1222"/>
      <c r="CX16" s="1222"/>
      <c r="CY16" s="1222"/>
      <c r="CZ16" s="1222"/>
      <c r="DA16" s="1222"/>
      <c r="DB16" s="1222"/>
      <c r="DC16" s="1222"/>
      <c r="DD16" s="1222"/>
      <c r="DE16" s="1222"/>
    </row>
    <row r="17" spans="1:109" s="259" customFormat="1" x14ac:dyDescent="0.15">
      <c r="A17" s="1221"/>
      <c r="B17" s="1222"/>
      <c r="C17" s="1222"/>
      <c r="D17" s="1222"/>
      <c r="E17" s="1222"/>
      <c r="F17" s="1222"/>
      <c r="G17" s="1222"/>
      <c r="H17" s="1222"/>
      <c r="I17" s="1222"/>
      <c r="J17" s="1222"/>
      <c r="K17" s="1222"/>
      <c r="L17" s="1222"/>
      <c r="M17" s="1222"/>
      <c r="N17" s="1222"/>
      <c r="O17" s="1222"/>
      <c r="P17" s="1222"/>
      <c r="Q17" s="1222"/>
      <c r="R17" s="1222"/>
      <c r="S17" s="1222"/>
      <c r="T17" s="1222"/>
      <c r="U17" s="1222"/>
      <c r="V17" s="1222"/>
      <c r="W17" s="1222"/>
      <c r="X17" s="1222"/>
      <c r="Y17" s="1222"/>
      <c r="Z17" s="1222"/>
      <c r="AA17" s="1222"/>
      <c r="AB17" s="1222"/>
      <c r="AC17" s="1222"/>
      <c r="AD17" s="1222"/>
      <c r="AE17" s="1222"/>
      <c r="AF17" s="1222"/>
      <c r="AG17" s="1222"/>
      <c r="AH17" s="1222"/>
      <c r="AI17" s="1222"/>
      <c r="AJ17" s="1222"/>
      <c r="AK17" s="1222"/>
      <c r="AL17" s="1222"/>
      <c r="AM17" s="1222"/>
      <c r="AN17" s="1222"/>
      <c r="AO17" s="1222"/>
      <c r="AP17" s="1222"/>
      <c r="AQ17" s="1222"/>
      <c r="AR17" s="1222"/>
      <c r="AS17" s="1222"/>
      <c r="AT17" s="1222"/>
      <c r="AU17" s="1222"/>
      <c r="AV17" s="1222"/>
      <c r="AW17" s="1222"/>
      <c r="AX17" s="1222"/>
      <c r="AY17" s="1222"/>
      <c r="AZ17" s="1222"/>
      <c r="BA17" s="1222"/>
      <c r="BB17" s="1222"/>
      <c r="BC17" s="1222"/>
      <c r="BD17" s="1222"/>
      <c r="BE17" s="1222"/>
      <c r="BF17" s="1222"/>
      <c r="BG17" s="1222"/>
      <c r="BH17" s="1222"/>
      <c r="BI17" s="1222"/>
      <c r="BJ17" s="1222"/>
      <c r="BK17" s="1222"/>
      <c r="BL17" s="1222"/>
      <c r="BM17" s="1222"/>
      <c r="BN17" s="1222"/>
      <c r="BO17" s="1222"/>
      <c r="BP17" s="1222"/>
      <c r="BQ17" s="1222"/>
      <c r="BR17" s="1222"/>
      <c r="BS17" s="1222"/>
      <c r="BT17" s="1222"/>
      <c r="BU17" s="1222"/>
      <c r="BV17" s="1222"/>
      <c r="BW17" s="1222"/>
      <c r="BX17" s="1222"/>
      <c r="BY17" s="1222"/>
      <c r="BZ17" s="1222"/>
      <c r="CA17" s="1222"/>
      <c r="CB17" s="1222"/>
      <c r="CC17" s="1222"/>
      <c r="CD17" s="1222"/>
      <c r="CE17" s="1222"/>
      <c r="CF17" s="1222"/>
      <c r="CG17" s="1222"/>
      <c r="CH17" s="1222"/>
      <c r="CI17" s="1222"/>
      <c r="CJ17" s="1222"/>
      <c r="CK17" s="1222"/>
      <c r="CL17" s="1222"/>
      <c r="CM17" s="1222"/>
      <c r="CN17" s="1222"/>
      <c r="CO17" s="1222"/>
      <c r="CP17" s="1222"/>
      <c r="CQ17" s="1222"/>
      <c r="CR17" s="1222"/>
      <c r="CS17" s="1222"/>
      <c r="CT17" s="1222"/>
      <c r="CU17" s="1222"/>
      <c r="CV17" s="1222"/>
      <c r="CW17" s="1222"/>
      <c r="CX17" s="1222"/>
      <c r="CY17" s="1222"/>
      <c r="CZ17" s="1222"/>
      <c r="DA17" s="1222"/>
      <c r="DB17" s="1222"/>
      <c r="DC17" s="1222"/>
      <c r="DD17" s="1222"/>
      <c r="DE17" s="1222"/>
    </row>
    <row r="18" spans="1:109" s="259" customFormat="1" x14ac:dyDescent="0.15">
      <c r="A18" s="1221"/>
      <c r="B18" s="1222"/>
      <c r="C18" s="1222"/>
      <c r="D18" s="1222"/>
      <c r="E18" s="1222"/>
      <c r="F18" s="1222"/>
      <c r="G18" s="1222"/>
      <c r="H18" s="1222"/>
      <c r="I18" s="1222"/>
      <c r="J18" s="1222"/>
      <c r="K18" s="1222"/>
      <c r="L18" s="1222"/>
      <c r="M18" s="1222"/>
      <c r="N18" s="1222"/>
      <c r="O18" s="1222"/>
      <c r="P18" s="1222"/>
      <c r="Q18" s="1222"/>
      <c r="R18" s="1222"/>
      <c r="S18" s="1222"/>
      <c r="T18" s="1222"/>
      <c r="U18" s="1222"/>
      <c r="V18" s="1222"/>
      <c r="W18" s="1222"/>
      <c r="X18" s="1222"/>
      <c r="Y18" s="1222"/>
      <c r="Z18" s="1222"/>
      <c r="AA18" s="1222"/>
      <c r="AB18" s="1222"/>
      <c r="AC18" s="1222"/>
      <c r="AD18" s="1222"/>
      <c r="AE18" s="1222"/>
      <c r="AF18" s="1222"/>
      <c r="AG18" s="1222"/>
      <c r="AH18" s="1222"/>
      <c r="AI18" s="1222"/>
      <c r="AJ18" s="1222"/>
      <c r="AK18" s="1222"/>
      <c r="AL18" s="1222"/>
      <c r="AM18" s="1222"/>
      <c r="AN18" s="1222"/>
      <c r="AO18" s="1222"/>
      <c r="AP18" s="1222"/>
      <c r="AQ18" s="1222"/>
      <c r="AR18" s="1222"/>
      <c r="AS18" s="1222"/>
      <c r="AT18" s="1222"/>
      <c r="AU18" s="1222"/>
      <c r="AV18" s="1222"/>
      <c r="AW18" s="1222"/>
      <c r="AX18" s="1222"/>
      <c r="AY18" s="1222"/>
      <c r="AZ18" s="1222"/>
      <c r="BA18" s="1222"/>
      <c r="BB18" s="1222"/>
      <c r="BC18" s="1222"/>
      <c r="BD18" s="1222"/>
      <c r="BE18" s="1222"/>
      <c r="BF18" s="1222"/>
      <c r="BG18" s="1222"/>
      <c r="BH18" s="1222"/>
      <c r="BI18" s="1222"/>
      <c r="BJ18" s="1222"/>
      <c r="BK18" s="1222"/>
      <c r="BL18" s="1222"/>
      <c r="BM18" s="1222"/>
      <c r="BN18" s="1222"/>
      <c r="BO18" s="1222"/>
      <c r="BP18" s="1222"/>
      <c r="BQ18" s="1222"/>
      <c r="BR18" s="1222"/>
      <c r="BS18" s="1222"/>
      <c r="BT18" s="1222"/>
      <c r="BU18" s="1222"/>
      <c r="BV18" s="1222"/>
      <c r="BW18" s="1222"/>
      <c r="BX18" s="1222"/>
      <c r="BY18" s="1222"/>
      <c r="BZ18" s="1222"/>
      <c r="CA18" s="1222"/>
      <c r="CB18" s="1222"/>
      <c r="CC18" s="1222"/>
      <c r="CD18" s="1222"/>
      <c r="CE18" s="1222"/>
      <c r="CF18" s="1222"/>
      <c r="CG18" s="1222"/>
      <c r="CH18" s="1222"/>
      <c r="CI18" s="1222"/>
      <c r="CJ18" s="1222"/>
      <c r="CK18" s="1222"/>
      <c r="CL18" s="1222"/>
      <c r="CM18" s="1222"/>
      <c r="CN18" s="1222"/>
      <c r="CO18" s="1222"/>
      <c r="CP18" s="1222"/>
      <c r="CQ18" s="1222"/>
      <c r="CR18" s="1222"/>
      <c r="CS18" s="1222"/>
      <c r="CT18" s="1222"/>
      <c r="CU18" s="1222"/>
      <c r="CV18" s="1222"/>
      <c r="CW18" s="1222"/>
      <c r="CX18" s="1222"/>
      <c r="CY18" s="1222"/>
      <c r="CZ18" s="1222"/>
      <c r="DA18" s="1222"/>
      <c r="DB18" s="1222"/>
      <c r="DC18" s="1222"/>
      <c r="DD18" s="1222"/>
      <c r="DE18" s="1222"/>
    </row>
    <row r="19" spans="1:109" x14ac:dyDescent="0.15">
      <c r="DD19" s="1221"/>
      <c r="DE19" s="1221"/>
    </row>
    <row r="20" spans="1:109" x14ac:dyDescent="0.15">
      <c r="DD20" s="1221"/>
      <c r="DE20" s="1221"/>
    </row>
    <row r="21" spans="1:109" ht="17.25" customHeight="1" x14ac:dyDescent="0.15">
      <c r="B21" s="1223"/>
      <c r="C21" s="1224"/>
      <c r="D21" s="1224"/>
      <c r="E21" s="1224"/>
      <c r="F21" s="1224"/>
      <c r="G21" s="1224"/>
      <c r="H21" s="1224"/>
      <c r="I21" s="1224"/>
      <c r="J21" s="1224"/>
      <c r="K21" s="1224"/>
      <c r="L21" s="1224"/>
      <c r="M21" s="1224"/>
      <c r="N21" s="1225"/>
      <c r="O21" s="1224"/>
      <c r="P21" s="1224"/>
      <c r="Q21" s="1224"/>
      <c r="R21" s="1224"/>
      <c r="S21" s="1224"/>
      <c r="T21" s="1224"/>
      <c r="U21" s="1224"/>
      <c r="V21" s="1224"/>
      <c r="W21" s="1224"/>
      <c r="X21" s="1224"/>
      <c r="Y21" s="1224"/>
      <c r="Z21" s="1224"/>
      <c r="AA21" s="1224"/>
      <c r="AB21" s="1224"/>
      <c r="AC21" s="1224"/>
      <c r="AD21" s="1224"/>
      <c r="AE21" s="1224"/>
      <c r="AF21" s="1224"/>
      <c r="AG21" s="1224"/>
      <c r="AH21" s="1224"/>
      <c r="AI21" s="1224"/>
      <c r="AJ21" s="1224"/>
      <c r="AK21" s="1224"/>
      <c r="AL21" s="1224"/>
      <c r="AM21" s="1224"/>
      <c r="AN21" s="1224"/>
      <c r="AO21" s="1224"/>
      <c r="AP21" s="1224"/>
      <c r="AQ21" s="1224"/>
      <c r="AR21" s="1224"/>
      <c r="AS21" s="1224"/>
      <c r="AT21" s="1225"/>
      <c r="AU21" s="1224"/>
      <c r="AV21" s="1224"/>
      <c r="AW21" s="1224"/>
      <c r="AX21" s="1224"/>
      <c r="AY21" s="1224"/>
      <c r="AZ21" s="1224"/>
      <c r="BA21" s="1224"/>
      <c r="BB21" s="1224"/>
      <c r="BC21" s="1224"/>
      <c r="BD21" s="1224"/>
      <c r="BE21" s="1224"/>
      <c r="BF21" s="1225"/>
      <c r="BG21" s="1224"/>
      <c r="BH21" s="1224"/>
      <c r="BI21" s="1224"/>
      <c r="BJ21" s="1224"/>
      <c r="BK21" s="1224"/>
      <c r="BL21" s="1224"/>
      <c r="BM21" s="1224"/>
      <c r="BN21" s="1224"/>
      <c r="BO21" s="1224"/>
      <c r="BP21" s="1224"/>
      <c r="BQ21" s="1224"/>
      <c r="BR21" s="1225"/>
      <c r="BS21" s="1224"/>
      <c r="BT21" s="1224"/>
      <c r="BU21" s="1224"/>
      <c r="BV21" s="1224"/>
      <c r="BW21" s="1224"/>
      <c r="BX21" s="1224"/>
      <c r="BY21" s="1224"/>
      <c r="BZ21" s="1224"/>
      <c r="CA21" s="1224"/>
      <c r="CB21" s="1224"/>
      <c r="CC21" s="1224"/>
      <c r="CD21" s="1225"/>
      <c r="CE21" s="1224"/>
      <c r="CF21" s="1224"/>
      <c r="CG21" s="1224"/>
      <c r="CH21" s="1224"/>
      <c r="CI21" s="1224"/>
      <c r="CJ21" s="1224"/>
      <c r="CK21" s="1224"/>
      <c r="CL21" s="1224"/>
      <c r="CM21" s="1224"/>
      <c r="CN21" s="1224"/>
      <c r="CO21" s="1224"/>
      <c r="CP21" s="1225"/>
      <c r="CQ21" s="1224"/>
      <c r="CR21" s="1224"/>
      <c r="CS21" s="1224"/>
      <c r="CT21" s="1224"/>
      <c r="CU21" s="1224"/>
      <c r="CV21" s="1224"/>
      <c r="CW21" s="1224"/>
      <c r="CX21" s="1224"/>
      <c r="CY21" s="1224"/>
      <c r="CZ21" s="1224"/>
      <c r="DA21" s="1224"/>
      <c r="DB21" s="1225"/>
      <c r="DC21" s="1224"/>
      <c r="DD21" s="1226"/>
      <c r="DE21" s="1221"/>
    </row>
    <row r="22" spans="1:109" ht="17.25" customHeight="1" x14ac:dyDescent="0.15">
      <c r="B22" s="1227"/>
    </row>
    <row r="23" spans="1:109" x14ac:dyDescent="0.15">
      <c r="B23" s="1227"/>
    </row>
    <row r="24" spans="1:109" x14ac:dyDescent="0.15">
      <c r="B24" s="1227"/>
    </row>
    <row r="25" spans="1:109" x14ac:dyDescent="0.15">
      <c r="B25" s="1227"/>
    </row>
    <row r="26" spans="1:109" x14ac:dyDescent="0.15">
      <c r="B26" s="1227"/>
    </row>
    <row r="27" spans="1:109" x14ac:dyDescent="0.15">
      <c r="B27" s="1227"/>
    </row>
    <row r="28" spans="1:109" x14ac:dyDescent="0.15">
      <c r="B28" s="1227"/>
    </row>
    <row r="29" spans="1:109" x14ac:dyDescent="0.15">
      <c r="B29" s="1227"/>
    </row>
    <row r="30" spans="1:109" x14ac:dyDescent="0.15">
      <c r="B30" s="1227"/>
    </row>
    <row r="31" spans="1:109" x14ac:dyDescent="0.15">
      <c r="B31" s="1227"/>
    </row>
    <row r="32" spans="1:109" x14ac:dyDescent="0.15">
      <c r="B32" s="1227"/>
    </row>
    <row r="33" spans="2:109" x14ac:dyDescent="0.15">
      <c r="B33" s="1227"/>
    </row>
    <row r="34" spans="2:109" x14ac:dyDescent="0.15">
      <c r="B34" s="1227"/>
    </row>
    <row r="35" spans="2:109" x14ac:dyDescent="0.15">
      <c r="B35" s="1227"/>
    </row>
    <row r="36" spans="2:109" x14ac:dyDescent="0.15">
      <c r="B36" s="1227"/>
    </row>
    <row r="37" spans="2:109" x14ac:dyDescent="0.15">
      <c r="B37" s="1227"/>
    </row>
    <row r="38" spans="2:109" x14ac:dyDescent="0.15">
      <c r="B38" s="1227"/>
    </row>
    <row r="39" spans="2:109" x14ac:dyDescent="0.15">
      <c r="B39" s="1229"/>
      <c r="C39" s="1230"/>
      <c r="D39" s="1230"/>
      <c r="E39" s="1230"/>
      <c r="F39" s="1230"/>
      <c r="G39" s="1230"/>
      <c r="H39" s="1230"/>
      <c r="I39" s="1230"/>
      <c r="J39" s="1230"/>
      <c r="K39" s="1230"/>
      <c r="L39" s="1230"/>
      <c r="M39" s="1230"/>
      <c r="N39" s="1230"/>
      <c r="O39" s="1230"/>
      <c r="P39" s="1230"/>
      <c r="Q39" s="1230"/>
      <c r="R39" s="1230"/>
      <c r="S39" s="1230"/>
      <c r="T39" s="1230"/>
      <c r="U39" s="1230"/>
      <c r="V39" s="1230"/>
      <c r="W39" s="1230"/>
      <c r="X39" s="1230"/>
      <c r="Y39" s="1230"/>
      <c r="Z39" s="1230"/>
      <c r="AA39" s="1230"/>
      <c r="AB39" s="1230"/>
      <c r="AC39" s="1230"/>
      <c r="AD39" s="1230"/>
      <c r="AE39" s="1230"/>
      <c r="AF39" s="1230"/>
      <c r="AG39" s="1230"/>
      <c r="AH39" s="1230"/>
      <c r="AI39" s="1230"/>
      <c r="AJ39" s="1230"/>
      <c r="AK39" s="1230"/>
      <c r="AL39" s="1230"/>
      <c r="AM39" s="1230"/>
      <c r="AN39" s="1230"/>
      <c r="AO39" s="1230"/>
      <c r="AP39" s="1230"/>
      <c r="AQ39" s="1230"/>
      <c r="AR39" s="1230"/>
      <c r="AS39" s="1230"/>
      <c r="AT39" s="1230"/>
      <c r="AU39" s="1230"/>
      <c r="AV39" s="1230"/>
      <c r="AW39" s="1230"/>
      <c r="AX39" s="1230"/>
      <c r="AY39" s="1230"/>
      <c r="AZ39" s="1230"/>
      <c r="BA39" s="1230"/>
      <c r="BB39" s="1230"/>
      <c r="BC39" s="1230"/>
      <c r="BD39" s="1230"/>
      <c r="BE39" s="1230"/>
      <c r="BF39" s="1230"/>
      <c r="BG39" s="1230"/>
      <c r="BH39" s="1230"/>
      <c r="BI39" s="1230"/>
      <c r="BJ39" s="1230"/>
      <c r="BK39" s="1230"/>
      <c r="BL39" s="1230"/>
      <c r="BM39" s="1230"/>
      <c r="BN39" s="1230"/>
      <c r="BO39" s="1230"/>
      <c r="BP39" s="1230"/>
      <c r="BQ39" s="1230"/>
      <c r="BR39" s="1230"/>
      <c r="BS39" s="1230"/>
      <c r="BT39" s="1230"/>
      <c r="BU39" s="1230"/>
      <c r="BV39" s="1230"/>
      <c r="BW39" s="1230"/>
      <c r="BX39" s="1230"/>
      <c r="BY39" s="1230"/>
      <c r="BZ39" s="1230"/>
      <c r="CA39" s="1230"/>
      <c r="CB39" s="1230"/>
      <c r="CC39" s="1230"/>
      <c r="CD39" s="1230"/>
      <c r="CE39" s="1230"/>
      <c r="CF39" s="1230"/>
      <c r="CG39" s="1230"/>
      <c r="CH39" s="1230"/>
      <c r="CI39" s="1230"/>
      <c r="CJ39" s="1230"/>
      <c r="CK39" s="1230"/>
      <c r="CL39" s="1230"/>
      <c r="CM39" s="1230"/>
      <c r="CN39" s="1230"/>
      <c r="CO39" s="1230"/>
      <c r="CP39" s="1230"/>
      <c r="CQ39" s="1230"/>
      <c r="CR39" s="1230"/>
      <c r="CS39" s="1230"/>
      <c r="CT39" s="1230"/>
      <c r="CU39" s="1230"/>
      <c r="CV39" s="1230"/>
      <c r="CW39" s="1230"/>
      <c r="CX39" s="1230"/>
      <c r="CY39" s="1230"/>
      <c r="CZ39" s="1230"/>
      <c r="DA39" s="1230"/>
      <c r="DB39" s="1230"/>
      <c r="DC39" s="1230"/>
      <c r="DD39" s="1231"/>
    </row>
    <row r="40" spans="2:109" x14ac:dyDescent="0.15">
      <c r="B40" s="1232"/>
      <c r="DD40" s="1232"/>
      <c r="DE40" s="1221"/>
    </row>
    <row r="41" spans="2:109" ht="17.25" x14ac:dyDescent="0.15">
      <c r="B41" s="1233" t="s">
        <v>598</v>
      </c>
      <c r="C41" s="1224"/>
      <c r="D41" s="1224"/>
      <c r="E41" s="1224"/>
      <c r="F41" s="1224"/>
      <c r="G41" s="1224"/>
      <c r="H41" s="1224"/>
      <c r="I41" s="1224"/>
      <c r="J41" s="1224"/>
      <c r="K41" s="1224"/>
      <c r="L41" s="1224"/>
      <c r="M41" s="1224"/>
      <c r="N41" s="1224"/>
      <c r="O41" s="1224"/>
      <c r="P41" s="1224"/>
      <c r="Q41" s="1224"/>
      <c r="R41" s="1224"/>
      <c r="S41" s="1224"/>
      <c r="T41" s="1224"/>
      <c r="U41" s="1224"/>
      <c r="V41" s="1224"/>
      <c r="W41" s="1224"/>
      <c r="X41" s="1224"/>
      <c r="Y41" s="1224"/>
      <c r="Z41" s="1224"/>
      <c r="AA41" s="1224"/>
      <c r="AB41" s="1224"/>
      <c r="AC41" s="1224"/>
      <c r="AD41" s="1224"/>
      <c r="AE41" s="1224"/>
      <c r="AF41" s="1224"/>
      <c r="AG41" s="1224"/>
      <c r="AH41" s="1224"/>
      <c r="AI41" s="1224"/>
      <c r="AJ41" s="1224"/>
      <c r="AK41" s="1224"/>
      <c r="AL41" s="1224"/>
      <c r="AM41" s="1224"/>
      <c r="AN41" s="1224"/>
      <c r="AO41" s="1224"/>
      <c r="AP41" s="1224"/>
      <c r="AQ41" s="1224"/>
      <c r="AR41" s="1224"/>
      <c r="AS41" s="1224"/>
      <c r="AT41" s="1224"/>
      <c r="AU41" s="1224"/>
      <c r="AV41" s="1224"/>
      <c r="AW41" s="1224"/>
      <c r="AX41" s="1224"/>
      <c r="AY41" s="1224"/>
      <c r="AZ41" s="1224"/>
      <c r="BA41" s="1224"/>
      <c r="BB41" s="1224"/>
      <c r="BC41" s="1224"/>
      <c r="BD41" s="1224"/>
      <c r="BE41" s="1224"/>
      <c r="BF41" s="1224"/>
      <c r="BG41" s="1224"/>
      <c r="BH41" s="1224"/>
      <c r="BI41" s="1224"/>
      <c r="BJ41" s="1224"/>
      <c r="BK41" s="1224"/>
      <c r="BL41" s="1224"/>
      <c r="BM41" s="1224"/>
      <c r="BN41" s="1224"/>
      <c r="BO41" s="1224"/>
      <c r="BP41" s="1224"/>
      <c r="BQ41" s="1224"/>
      <c r="BR41" s="1224"/>
      <c r="BS41" s="1224"/>
      <c r="BT41" s="1224"/>
      <c r="BU41" s="1224"/>
      <c r="BV41" s="1224"/>
      <c r="BW41" s="1224"/>
      <c r="BX41" s="1224"/>
      <c r="BY41" s="1224"/>
      <c r="BZ41" s="1224"/>
      <c r="CA41" s="1224"/>
      <c r="CB41" s="1224"/>
      <c r="CC41" s="1224"/>
      <c r="CD41" s="1224"/>
      <c r="CE41" s="1224"/>
      <c r="CF41" s="1224"/>
      <c r="CG41" s="1224"/>
      <c r="CH41" s="1224"/>
      <c r="CI41" s="1224"/>
      <c r="CJ41" s="1224"/>
      <c r="CK41" s="1224"/>
      <c r="CL41" s="1224"/>
      <c r="CM41" s="1224"/>
      <c r="CN41" s="1224"/>
      <c r="CO41" s="1224"/>
      <c r="CP41" s="1224"/>
      <c r="CQ41" s="1224"/>
      <c r="CR41" s="1224"/>
      <c r="CS41" s="1224"/>
      <c r="CT41" s="1224"/>
      <c r="CU41" s="1224"/>
      <c r="CV41" s="1224"/>
      <c r="CW41" s="1224"/>
      <c r="CX41" s="1224"/>
      <c r="CY41" s="1224"/>
      <c r="CZ41" s="1224"/>
      <c r="DA41" s="1224"/>
      <c r="DB41" s="1224"/>
      <c r="DC41" s="1224"/>
      <c r="DD41" s="1226"/>
    </row>
    <row r="42" spans="2:109" x14ac:dyDescent="0.15">
      <c r="B42" s="1227"/>
      <c r="G42" s="1234"/>
      <c r="I42" s="1235"/>
      <c r="J42" s="1235"/>
      <c r="K42" s="1235"/>
      <c r="AM42" s="1234"/>
      <c r="AN42" s="1234" t="s">
        <v>599</v>
      </c>
      <c r="AP42" s="1235"/>
      <c r="AQ42" s="1235"/>
      <c r="AR42" s="1235"/>
      <c r="AY42" s="1234"/>
      <c r="BA42" s="1235"/>
      <c r="BB42" s="1235"/>
      <c r="BC42" s="1235"/>
      <c r="BK42" s="1234"/>
      <c r="BM42" s="1235"/>
      <c r="BN42" s="1235"/>
      <c r="BO42" s="1235"/>
      <c r="BW42" s="1234"/>
      <c r="BY42" s="1235"/>
      <c r="BZ42" s="1235"/>
      <c r="CA42" s="1235"/>
      <c r="CI42" s="1234"/>
      <c r="CK42" s="1235"/>
      <c r="CL42" s="1235"/>
      <c r="CM42" s="1235"/>
      <c r="CU42" s="1234"/>
      <c r="CW42" s="1235"/>
      <c r="CX42" s="1235"/>
      <c r="CY42" s="1235"/>
    </row>
    <row r="43" spans="2:109" ht="13.5" customHeight="1" x14ac:dyDescent="0.15">
      <c r="B43" s="1227"/>
      <c r="AN43" s="1236" t="s">
        <v>600</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1227"/>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1227"/>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1227"/>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1227"/>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1227"/>
      <c r="H48" s="1245"/>
      <c r="I48" s="1245"/>
      <c r="J48" s="1245"/>
      <c r="AN48" s="1245"/>
      <c r="AO48" s="1245"/>
      <c r="AP48" s="1245"/>
      <c r="AZ48" s="1245"/>
      <c r="BA48" s="1245"/>
      <c r="BB48" s="1245"/>
      <c r="BL48" s="1245"/>
      <c r="BM48" s="1245"/>
      <c r="BN48" s="1245"/>
      <c r="BX48" s="1245"/>
      <c r="BY48" s="1245"/>
      <c r="BZ48" s="1245"/>
      <c r="CJ48" s="1245"/>
      <c r="CK48" s="1245"/>
      <c r="CL48" s="1245"/>
      <c r="CV48" s="1245"/>
      <c r="CW48" s="1245"/>
      <c r="CX48" s="1245"/>
    </row>
    <row r="49" spans="1:109" x14ac:dyDescent="0.15">
      <c r="B49" s="1227"/>
      <c r="AN49" s="1221" t="s">
        <v>601</v>
      </c>
    </row>
    <row r="50" spans="1:109" x14ac:dyDescent="0.15">
      <c r="B50" s="1227"/>
      <c r="G50" s="1246"/>
      <c r="H50" s="1246"/>
      <c r="I50" s="1246"/>
      <c r="J50" s="1246"/>
      <c r="K50" s="1247"/>
      <c r="L50" s="1247"/>
      <c r="M50" s="1248"/>
      <c r="N50" s="1248"/>
      <c r="AN50" s="1249"/>
      <c r="AO50" s="1250"/>
      <c r="AP50" s="1250"/>
      <c r="AQ50" s="1250"/>
      <c r="AR50" s="1250"/>
      <c r="AS50" s="1250"/>
      <c r="AT50" s="1250"/>
      <c r="AU50" s="1250"/>
      <c r="AV50" s="1250"/>
      <c r="AW50" s="1250"/>
      <c r="AX50" s="1250"/>
      <c r="AY50" s="1250"/>
      <c r="AZ50" s="1250"/>
      <c r="BA50" s="1250"/>
      <c r="BB50" s="1250"/>
      <c r="BC50" s="1250"/>
      <c r="BD50" s="1250"/>
      <c r="BE50" s="1250"/>
      <c r="BF50" s="1250"/>
      <c r="BG50" s="1250"/>
      <c r="BH50" s="1250"/>
      <c r="BI50" s="1250"/>
      <c r="BJ50" s="1250"/>
      <c r="BK50" s="1250"/>
      <c r="BL50" s="1250"/>
      <c r="BM50" s="1250"/>
      <c r="BN50" s="1250"/>
      <c r="BO50" s="1251"/>
      <c r="BP50" s="1252" t="s">
        <v>559</v>
      </c>
      <c r="BQ50" s="1252"/>
      <c r="BR50" s="1252"/>
      <c r="BS50" s="1252"/>
      <c r="BT50" s="1252"/>
      <c r="BU50" s="1252"/>
      <c r="BV50" s="1252"/>
      <c r="BW50" s="1252"/>
      <c r="BX50" s="1252" t="s">
        <v>560</v>
      </c>
      <c r="BY50" s="1252"/>
      <c r="BZ50" s="1252"/>
      <c r="CA50" s="1252"/>
      <c r="CB50" s="1252"/>
      <c r="CC50" s="1252"/>
      <c r="CD50" s="1252"/>
      <c r="CE50" s="1252"/>
      <c r="CF50" s="1252" t="s">
        <v>561</v>
      </c>
      <c r="CG50" s="1252"/>
      <c r="CH50" s="1252"/>
      <c r="CI50" s="1252"/>
      <c r="CJ50" s="1252"/>
      <c r="CK50" s="1252"/>
      <c r="CL50" s="1252"/>
      <c r="CM50" s="1252"/>
      <c r="CN50" s="1252" t="s">
        <v>562</v>
      </c>
      <c r="CO50" s="1252"/>
      <c r="CP50" s="1252"/>
      <c r="CQ50" s="1252"/>
      <c r="CR50" s="1252"/>
      <c r="CS50" s="1252"/>
      <c r="CT50" s="1252"/>
      <c r="CU50" s="1252"/>
      <c r="CV50" s="1252" t="s">
        <v>563</v>
      </c>
      <c r="CW50" s="1252"/>
      <c r="CX50" s="1252"/>
      <c r="CY50" s="1252"/>
      <c r="CZ50" s="1252"/>
      <c r="DA50" s="1252"/>
      <c r="DB50" s="1252"/>
      <c r="DC50" s="1252"/>
    </row>
    <row r="51" spans="1:109" ht="13.5" customHeight="1" x14ac:dyDescent="0.15">
      <c r="B51" s="1227"/>
      <c r="G51" s="1253"/>
      <c r="H51" s="1253"/>
      <c r="I51" s="1254"/>
      <c r="J51" s="1254"/>
      <c r="K51" s="1255"/>
      <c r="L51" s="1255"/>
      <c r="M51" s="1255"/>
      <c r="N51" s="1255"/>
      <c r="AM51" s="1245"/>
      <c r="AN51" s="1256" t="s">
        <v>602</v>
      </c>
      <c r="AO51" s="1256"/>
      <c r="AP51" s="1256"/>
      <c r="AQ51" s="1256"/>
      <c r="AR51" s="1256"/>
      <c r="AS51" s="1256"/>
      <c r="AT51" s="1256"/>
      <c r="AU51" s="1256"/>
      <c r="AV51" s="1256"/>
      <c r="AW51" s="1256"/>
      <c r="AX51" s="1256"/>
      <c r="AY51" s="1256"/>
      <c r="AZ51" s="1256"/>
      <c r="BA51" s="1256"/>
      <c r="BB51" s="1256" t="s">
        <v>603</v>
      </c>
      <c r="BC51" s="1256"/>
      <c r="BD51" s="1256"/>
      <c r="BE51" s="1256"/>
      <c r="BF51" s="1256"/>
      <c r="BG51" s="1256"/>
      <c r="BH51" s="1256"/>
      <c r="BI51" s="1256"/>
      <c r="BJ51" s="1256"/>
      <c r="BK51" s="1256"/>
      <c r="BL51" s="1256"/>
      <c r="BM51" s="1256"/>
      <c r="BN51" s="1256"/>
      <c r="BO51" s="1256"/>
      <c r="BP51" s="1257">
        <v>6.4</v>
      </c>
      <c r="BQ51" s="1257"/>
      <c r="BR51" s="1257"/>
      <c r="BS51" s="1257"/>
      <c r="BT51" s="1257"/>
      <c r="BU51" s="1257"/>
      <c r="BV51" s="1257"/>
      <c r="BW51" s="1257"/>
      <c r="BX51" s="1257">
        <v>5.8</v>
      </c>
      <c r="BY51" s="1257"/>
      <c r="BZ51" s="1257"/>
      <c r="CA51" s="1257"/>
      <c r="CB51" s="1257"/>
      <c r="CC51" s="1257"/>
      <c r="CD51" s="1257"/>
      <c r="CE51" s="1257"/>
      <c r="CF51" s="1257"/>
      <c r="CG51" s="1257"/>
      <c r="CH51" s="1257"/>
      <c r="CI51" s="1257"/>
      <c r="CJ51" s="1257"/>
      <c r="CK51" s="1257"/>
      <c r="CL51" s="1257"/>
      <c r="CM51" s="1257"/>
      <c r="CN51" s="1257"/>
      <c r="CO51" s="1257"/>
      <c r="CP51" s="1257"/>
      <c r="CQ51" s="1257"/>
      <c r="CR51" s="1257"/>
      <c r="CS51" s="1257"/>
      <c r="CT51" s="1257"/>
      <c r="CU51" s="1257"/>
      <c r="CV51" s="1257"/>
      <c r="CW51" s="1257"/>
      <c r="CX51" s="1257"/>
      <c r="CY51" s="1257"/>
      <c r="CZ51" s="1257"/>
      <c r="DA51" s="1257"/>
      <c r="DB51" s="1257"/>
      <c r="DC51" s="1257"/>
    </row>
    <row r="52" spans="1:109" x14ac:dyDescent="0.15">
      <c r="B52" s="1227"/>
      <c r="G52" s="1253"/>
      <c r="H52" s="1253"/>
      <c r="I52" s="1254"/>
      <c r="J52" s="1254"/>
      <c r="K52" s="1255"/>
      <c r="L52" s="1255"/>
      <c r="M52" s="1255"/>
      <c r="N52" s="1255"/>
      <c r="AM52" s="1245"/>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x14ac:dyDescent="0.15">
      <c r="A53" s="1235"/>
      <c r="B53" s="1227"/>
      <c r="G53" s="1253"/>
      <c r="H53" s="1253"/>
      <c r="I53" s="1246"/>
      <c r="J53" s="1246"/>
      <c r="K53" s="1255"/>
      <c r="L53" s="1255"/>
      <c r="M53" s="1255"/>
      <c r="N53" s="1255"/>
      <c r="AM53" s="1245"/>
      <c r="AN53" s="1256"/>
      <c r="AO53" s="1256"/>
      <c r="AP53" s="1256"/>
      <c r="AQ53" s="1256"/>
      <c r="AR53" s="1256"/>
      <c r="AS53" s="1256"/>
      <c r="AT53" s="1256"/>
      <c r="AU53" s="1256"/>
      <c r="AV53" s="1256"/>
      <c r="AW53" s="1256"/>
      <c r="AX53" s="1256"/>
      <c r="AY53" s="1256"/>
      <c r="AZ53" s="1256"/>
      <c r="BA53" s="1256"/>
      <c r="BB53" s="1256" t="s">
        <v>604</v>
      </c>
      <c r="BC53" s="1256"/>
      <c r="BD53" s="1256"/>
      <c r="BE53" s="1256"/>
      <c r="BF53" s="1256"/>
      <c r="BG53" s="1256"/>
      <c r="BH53" s="1256"/>
      <c r="BI53" s="1256"/>
      <c r="BJ53" s="1256"/>
      <c r="BK53" s="1256"/>
      <c r="BL53" s="1256"/>
      <c r="BM53" s="1256"/>
      <c r="BN53" s="1256"/>
      <c r="BO53" s="1256"/>
      <c r="BP53" s="1257">
        <v>56.2</v>
      </c>
      <c r="BQ53" s="1257"/>
      <c r="BR53" s="1257"/>
      <c r="BS53" s="1257"/>
      <c r="BT53" s="1257"/>
      <c r="BU53" s="1257"/>
      <c r="BV53" s="1257"/>
      <c r="BW53" s="1257"/>
      <c r="BX53" s="1257">
        <v>57.7</v>
      </c>
      <c r="BY53" s="1257"/>
      <c r="BZ53" s="1257"/>
      <c r="CA53" s="1257"/>
      <c r="CB53" s="1257"/>
      <c r="CC53" s="1257"/>
      <c r="CD53" s="1257"/>
      <c r="CE53" s="1257"/>
      <c r="CF53" s="1257">
        <v>59.5</v>
      </c>
      <c r="CG53" s="1257"/>
      <c r="CH53" s="1257"/>
      <c r="CI53" s="1257"/>
      <c r="CJ53" s="1257"/>
      <c r="CK53" s="1257"/>
      <c r="CL53" s="1257"/>
      <c r="CM53" s="1257"/>
      <c r="CN53" s="1257">
        <v>61.3</v>
      </c>
      <c r="CO53" s="1257"/>
      <c r="CP53" s="1257"/>
      <c r="CQ53" s="1257"/>
      <c r="CR53" s="1257"/>
      <c r="CS53" s="1257"/>
      <c r="CT53" s="1257"/>
      <c r="CU53" s="1257"/>
      <c r="CV53" s="1257">
        <v>63.1</v>
      </c>
      <c r="CW53" s="1257"/>
      <c r="CX53" s="1257"/>
      <c r="CY53" s="1257"/>
      <c r="CZ53" s="1257"/>
      <c r="DA53" s="1257"/>
      <c r="DB53" s="1257"/>
      <c r="DC53" s="1257"/>
    </row>
    <row r="54" spans="1:109" x14ac:dyDescent="0.15">
      <c r="A54" s="1235"/>
      <c r="B54" s="1227"/>
      <c r="G54" s="1253"/>
      <c r="H54" s="1253"/>
      <c r="I54" s="1246"/>
      <c r="J54" s="1246"/>
      <c r="K54" s="1255"/>
      <c r="L54" s="1255"/>
      <c r="M54" s="1255"/>
      <c r="N54" s="1255"/>
      <c r="AM54" s="1245"/>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x14ac:dyDescent="0.15">
      <c r="A55" s="1235"/>
      <c r="B55" s="1227"/>
      <c r="G55" s="1246"/>
      <c r="H55" s="1246"/>
      <c r="I55" s="1246"/>
      <c r="J55" s="1246"/>
      <c r="K55" s="1255"/>
      <c r="L55" s="1255"/>
      <c r="M55" s="1255"/>
      <c r="N55" s="1255"/>
      <c r="AN55" s="1252" t="s">
        <v>605</v>
      </c>
      <c r="AO55" s="1252"/>
      <c r="AP55" s="1252"/>
      <c r="AQ55" s="1252"/>
      <c r="AR55" s="1252"/>
      <c r="AS55" s="1252"/>
      <c r="AT55" s="1252"/>
      <c r="AU55" s="1252"/>
      <c r="AV55" s="1252"/>
      <c r="AW55" s="1252"/>
      <c r="AX55" s="1252"/>
      <c r="AY55" s="1252"/>
      <c r="AZ55" s="1252"/>
      <c r="BA55" s="1252"/>
      <c r="BB55" s="1256" t="s">
        <v>603</v>
      </c>
      <c r="BC55" s="1256"/>
      <c r="BD55" s="1256"/>
      <c r="BE55" s="1256"/>
      <c r="BF55" s="1256"/>
      <c r="BG55" s="1256"/>
      <c r="BH55" s="1256"/>
      <c r="BI55" s="1256"/>
      <c r="BJ55" s="1256"/>
      <c r="BK55" s="1256"/>
      <c r="BL55" s="1256"/>
      <c r="BM55" s="1256"/>
      <c r="BN55" s="1256"/>
      <c r="BO55" s="1256"/>
      <c r="BP55" s="1257">
        <v>25.3</v>
      </c>
      <c r="BQ55" s="1257"/>
      <c r="BR55" s="1257"/>
      <c r="BS55" s="1257"/>
      <c r="BT55" s="1257"/>
      <c r="BU55" s="1257"/>
      <c r="BV55" s="1257"/>
      <c r="BW55" s="1257"/>
      <c r="BX55" s="1257">
        <v>25.5</v>
      </c>
      <c r="BY55" s="1257"/>
      <c r="BZ55" s="1257"/>
      <c r="CA55" s="1257"/>
      <c r="CB55" s="1257"/>
      <c r="CC55" s="1257"/>
      <c r="CD55" s="1257"/>
      <c r="CE55" s="1257"/>
      <c r="CF55" s="1257">
        <v>25.1</v>
      </c>
      <c r="CG55" s="1257"/>
      <c r="CH55" s="1257"/>
      <c r="CI55" s="1257"/>
      <c r="CJ55" s="1257"/>
      <c r="CK55" s="1257"/>
      <c r="CL55" s="1257"/>
      <c r="CM55" s="1257"/>
      <c r="CN55" s="1257">
        <v>18</v>
      </c>
      <c r="CO55" s="1257"/>
      <c r="CP55" s="1257"/>
      <c r="CQ55" s="1257"/>
      <c r="CR55" s="1257"/>
      <c r="CS55" s="1257"/>
      <c r="CT55" s="1257"/>
      <c r="CU55" s="1257"/>
      <c r="CV55" s="1257">
        <v>12.7</v>
      </c>
      <c r="CW55" s="1257"/>
      <c r="CX55" s="1257"/>
      <c r="CY55" s="1257"/>
      <c r="CZ55" s="1257"/>
      <c r="DA55" s="1257"/>
      <c r="DB55" s="1257"/>
      <c r="DC55" s="1257"/>
    </row>
    <row r="56" spans="1:109" x14ac:dyDescent="0.15">
      <c r="A56" s="1235"/>
      <c r="B56" s="1227"/>
      <c r="G56" s="1246"/>
      <c r="H56" s="1246"/>
      <c r="I56" s="1246"/>
      <c r="J56" s="1246"/>
      <c r="K56" s="1255"/>
      <c r="L56" s="1255"/>
      <c r="M56" s="1255"/>
      <c r="N56" s="1255"/>
      <c r="AN56" s="1252"/>
      <c r="AO56" s="1252"/>
      <c r="AP56" s="1252"/>
      <c r="AQ56" s="1252"/>
      <c r="AR56" s="1252"/>
      <c r="AS56" s="1252"/>
      <c r="AT56" s="1252"/>
      <c r="AU56" s="1252"/>
      <c r="AV56" s="1252"/>
      <c r="AW56" s="1252"/>
      <c r="AX56" s="1252"/>
      <c r="AY56" s="1252"/>
      <c r="AZ56" s="1252"/>
      <c r="BA56" s="1252"/>
      <c r="BB56" s="1256"/>
      <c r="BC56" s="1256"/>
      <c r="BD56" s="1256"/>
      <c r="BE56" s="1256"/>
      <c r="BF56" s="1256"/>
      <c r="BG56" s="1256"/>
      <c r="BH56" s="1256"/>
      <c r="BI56" s="1256"/>
      <c r="BJ56" s="1256"/>
      <c r="BK56" s="1256"/>
      <c r="BL56" s="1256"/>
      <c r="BM56" s="1256"/>
      <c r="BN56" s="1256"/>
      <c r="BO56" s="1256"/>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1235" customFormat="1" x14ac:dyDescent="0.15">
      <c r="B57" s="1258"/>
      <c r="G57" s="1246"/>
      <c r="H57" s="1246"/>
      <c r="I57" s="1259"/>
      <c r="J57" s="1259"/>
      <c r="K57" s="1255"/>
      <c r="L57" s="1255"/>
      <c r="M57" s="1255"/>
      <c r="N57" s="1255"/>
      <c r="AM57" s="1221"/>
      <c r="AN57" s="1252"/>
      <c r="AO57" s="1252"/>
      <c r="AP57" s="1252"/>
      <c r="AQ57" s="1252"/>
      <c r="AR57" s="1252"/>
      <c r="AS57" s="1252"/>
      <c r="AT57" s="1252"/>
      <c r="AU57" s="1252"/>
      <c r="AV57" s="1252"/>
      <c r="AW57" s="1252"/>
      <c r="AX57" s="1252"/>
      <c r="AY57" s="1252"/>
      <c r="AZ57" s="1252"/>
      <c r="BA57" s="1252"/>
      <c r="BB57" s="1256" t="s">
        <v>604</v>
      </c>
      <c r="BC57" s="1256"/>
      <c r="BD57" s="1256"/>
      <c r="BE57" s="1256"/>
      <c r="BF57" s="1256"/>
      <c r="BG57" s="1256"/>
      <c r="BH57" s="1256"/>
      <c r="BI57" s="1256"/>
      <c r="BJ57" s="1256"/>
      <c r="BK57" s="1256"/>
      <c r="BL57" s="1256"/>
      <c r="BM57" s="1256"/>
      <c r="BN57" s="1256"/>
      <c r="BO57" s="1256"/>
      <c r="BP57" s="1257">
        <v>59.7</v>
      </c>
      <c r="BQ57" s="1257"/>
      <c r="BR57" s="1257"/>
      <c r="BS57" s="1257"/>
      <c r="BT57" s="1257"/>
      <c r="BU57" s="1257"/>
      <c r="BV57" s="1257"/>
      <c r="BW57" s="1257"/>
      <c r="BX57" s="1257">
        <v>60.9</v>
      </c>
      <c r="BY57" s="1257"/>
      <c r="BZ57" s="1257"/>
      <c r="CA57" s="1257"/>
      <c r="CB57" s="1257"/>
      <c r="CC57" s="1257"/>
      <c r="CD57" s="1257"/>
      <c r="CE57" s="1257"/>
      <c r="CF57" s="1257">
        <v>61</v>
      </c>
      <c r="CG57" s="1257"/>
      <c r="CH57" s="1257"/>
      <c r="CI57" s="1257"/>
      <c r="CJ57" s="1257"/>
      <c r="CK57" s="1257"/>
      <c r="CL57" s="1257"/>
      <c r="CM57" s="1257"/>
      <c r="CN57" s="1257">
        <v>62.1</v>
      </c>
      <c r="CO57" s="1257"/>
      <c r="CP57" s="1257"/>
      <c r="CQ57" s="1257"/>
      <c r="CR57" s="1257"/>
      <c r="CS57" s="1257"/>
      <c r="CT57" s="1257"/>
      <c r="CU57" s="1257"/>
      <c r="CV57" s="1257">
        <v>63.1</v>
      </c>
      <c r="CW57" s="1257"/>
      <c r="CX57" s="1257"/>
      <c r="CY57" s="1257"/>
      <c r="CZ57" s="1257"/>
      <c r="DA57" s="1257"/>
      <c r="DB57" s="1257"/>
      <c r="DC57" s="1257"/>
      <c r="DD57" s="1260"/>
      <c r="DE57" s="1258"/>
    </row>
    <row r="58" spans="1:109" s="1235" customFormat="1" x14ac:dyDescent="0.15">
      <c r="A58" s="1221"/>
      <c r="B58" s="1258"/>
      <c r="G58" s="1246"/>
      <c r="H58" s="1246"/>
      <c r="I58" s="1259"/>
      <c r="J58" s="1259"/>
      <c r="K58" s="1255"/>
      <c r="L58" s="1255"/>
      <c r="M58" s="1255"/>
      <c r="N58" s="1255"/>
      <c r="AM58" s="1221"/>
      <c r="AN58" s="1252"/>
      <c r="AO58" s="1252"/>
      <c r="AP58" s="1252"/>
      <c r="AQ58" s="1252"/>
      <c r="AR58" s="1252"/>
      <c r="AS58" s="1252"/>
      <c r="AT58" s="1252"/>
      <c r="AU58" s="1252"/>
      <c r="AV58" s="1252"/>
      <c r="AW58" s="1252"/>
      <c r="AX58" s="1252"/>
      <c r="AY58" s="1252"/>
      <c r="AZ58" s="1252"/>
      <c r="BA58" s="1252"/>
      <c r="BB58" s="1256"/>
      <c r="BC58" s="1256"/>
      <c r="BD58" s="1256"/>
      <c r="BE58" s="1256"/>
      <c r="BF58" s="1256"/>
      <c r="BG58" s="1256"/>
      <c r="BH58" s="1256"/>
      <c r="BI58" s="1256"/>
      <c r="BJ58" s="1256"/>
      <c r="BK58" s="1256"/>
      <c r="BL58" s="1256"/>
      <c r="BM58" s="1256"/>
      <c r="BN58" s="1256"/>
      <c r="BO58" s="1256"/>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1260"/>
      <c r="DE58" s="1258"/>
    </row>
    <row r="59" spans="1:109" s="1235" customFormat="1" x14ac:dyDescent="0.15">
      <c r="A59" s="1221"/>
      <c r="B59" s="1258"/>
      <c r="K59" s="1261"/>
      <c r="L59" s="1261"/>
      <c r="M59" s="1261"/>
      <c r="N59" s="1261"/>
      <c r="AQ59" s="1261"/>
      <c r="AR59" s="1261"/>
      <c r="AS59" s="1261"/>
      <c r="AT59" s="1261"/>
      <c r="BC59" s="1261"/>
      <c r="BD59" s="1261"/>
      <c r="BE59" s="1261"/>
      <c r="BF59" s="1261"/>
      <c r="BO59" s="1261"/>
      <c r="BP59" s="1261"/>
      <c r="BQ59" s="1261"/>
      <c r="BR59" s="1261"/>
      <c r="CA59" s="1261"/>
      <c r="CB59" s="1261"/>
      <c r="CC59" s="1261"/>
      <c r="CD59" s="1261"/>
      <c r="CM59" s="1261"/>
      <c r="CN59" s="1261"/>
      <c r="CO59" s="1261"/>
      <c r="CP59" s="1261"/>
      <c r="CY59" s="1261"/>
      <c r="CZ59" s="1261"/>
      <c r="DA59" s="1261"/>
      <c r="DB59" s="1261"/>
      <c r="DC59" s="1261"/>
      <c r="DD59" s="1260"/>
      <c r="DE59" s="1258"/>
    </row>
    <row r="60" spans="1:109" s="1235" customFormat="1" x14ac:dyDescent="0.15">
      <c r="A60" s="1221"/>
      <c r="B60" s="1258"/>
      <c r="K60" s="1261"/>
      <c r="L60" s="1261"/>
      <c r="M60" s="1261"/>
      <c r="N60" s="1261"/>
      <c r="AQ60" s="1261"/>
      <c r="AR60" s="1261"/>
      <c r="AS60" s="1261"/>
      <c r="AT60" s="1261"/>
      <c r="BC60" s="1261"/>
      <c r="BD60" s="1261"/>
      <c r="BE60" s="1261"/>
      <c r="BF60" s="1261"/>
      <c r="BO60" s="1261"/>
      <c r="BP60" s="1261"/>
      <c r="BQ60" s="1261"/>
      <c r="BR60" s="1261"/>
      <c r="CA60" s="1261"/>
      <c r="CB60" s="1261"/>
      <c r="CC60" s="1261"/>
      <c r="CD60" s="1261"/>
      <c r="CM60" s="1261"/>
      <c r="CN60" s="1261"/>
      <c r="CO60" s="1261"/>
      <c r="CP60" s="1261"/>
      <c r="CY60" s="1261"/>
      <c r="CZ60" s="1261"/>
      <c r="DA60" s="1261"/>
      <c r="DB60" s="1261"/>
      <c r="DC60" s="1261"/>
      <c r="DD60" s="1260"/>
      <c r="DE60" s="1258"/>
    </row>
    <row r="61" spans="1:109" s="1235" customFormat="1" x14ac:dyDescent="0.15">
      <c r="A61" s="1221"/>
      <c r="B61" s="1262"/>
      <c r="C61" s="1263"/>
      <c r="D61" s="1263"/>
      <c r="E61" s="1263"/>
      <c r="F61" s="1263"/>
      <c r="G61" s="1263"/>
      <c r="H61" s="1263"/>
      <c r="I61" s="1263"/>
      <c r="J61" s="1263"/>
      <c r="K61" s="1263"/>
      <c r="L61" s="1263"/>
      <c r="M61" s="1264"/>
      <c r="N61" s="1264"/>
      <c r="O61" s="1263"/>
      <c r="P61" s="1263"/>
      <c r="Q61" s="1263"/>
      <c r="R61" s="1263"/>
      <c r="S61" s="1263"/>
      <c r="T61" s="1263"/>
      <c r="U61" s="1263"/>
      <c r="V61" s="1263"/>
      <c r="W61" s="1263"/>
      <c r="X61" s="1263"/>
      <c r="Y61" s="1263"/>
      <c r="Z61" s="1263"/>
      <c r="AA61" s="1263"/>
      <c r="AB61" s="1263"/>
      <c r="AC61" s="1263"/>
      <c r="AD61" s="1263"/>
      <c r="AE61" s="1263"/>
      <c r="AF61" s="1263"/>
      <c r="AG61" s="1263"/>
      <c r="AH61" s="1263"/>
      <c r="AI61" s="1263"/>
      <c r="AJ61" s="1263"/>
      <c r="AK61" s="1263"/>
      <c r="AL61" s="1263"/>
      <c r="AM61" s="1263"/>
      <c r="AN61" s="1263"/>
      <c r="AO61" s="1263"/>
      <c r="AP61" s="1263"/>
      <c r="AQ61" s="1263"/>
      <c r="AR61" s="1263"/>
      <c r="AS61" s="1264"/>
      <c r="AT61" s="1264"/>
      <c r="AU61" s="1263"/>
      <c r="AV61" s="1263"/>
      <c r="AW61" s="1263"/>
      <c r="AX61" s="1263"/>
      <c r="AY61" s="1263"/>
      <c r="AZ61" s="1263"/>
      <c r="BA61" s="1263"/>
      <c r="BB61" s="1263"/>
      <c r="BC61" s="1263"/>
      <c r="BD61" s="1263"/>
      <c r="BE61" s="1264"/>
      <c r="BF61" s="1264"/>
      <c r="BG61" s="1263"/>
      <c r="BH61" s="1263"/>
      <c r="BI61" s="1263"/>
      <c r="BJ61" s="1263"/>
      <c r="BK61" s="1263"/>
      <c r="BL61" s="1263"/>
      <c r="BM61" s="1263"/>
      <c r="BN61" s="1263"/>
      <c r="BO61" s="1263"/>
      <c r="BP61" s="1263"/>
      <c r="BQ61" s="1264"/>
      <c r="BR61" s="1264"/>
      <c r="BS61" s="1263"/>
      <c r="BT61" s="1263"/>
      <c r="BU61" s="1263"/>
      <c r="BV61" s="1263"/>
      <c r="BW61" s="1263"/>
      <c r="BX61" s="1263"/>
      <c r="BY61" s="1263"/>
      <c r="BZ61" s="1263"/>
      <c r="CA61" s="1263"/>
      <c r="CB61" s="1263"/>
      <c r="CC61" s="1264"/>
      <c r="CD61" s="1264"/>
      <c r="CE61" s="1263"/>
      <c r="CF61" s="1263"/>
      <c r="CG61" s="1263"/>
      <c r="CH61" s="1263"/>
      <c r="CI61" s="1263"/>
      <c r="CJ61" s="1263"/>
      <c r="CK61" s="1263"/>
      <c r="CL61" s="1263"/>
      <c r="CM61" s="1263"/>
      <c r="CN61" s="1263"/>
      <c r="CO61" s="1264"/>
      <c r="CP61" s="1264"/>
      <c r="CQ61" s="1263"/>
      <c r="CR61" s="1263"/>
      <c r="CS61" s="1263"/>
      <c r="CT61" s="1263"/>
      <c r="CU61" s="1263"/>
      <c r="CV61" s="1263"/>
      <c r="CW61" s="1263"/>
      <c r="CX61" s="1263"/>
      <c r="CY61" s="1263"/>
      <c r="CZ61" s="1263"/>
      <c r="DA61" s="1264"/>
      <c r="DB61" s="1264"/>
      <c r="DC61" s="1264"/>
      <c r="DD61" s="1265"/>
      <c r="DE61" s="1258"/>
    </row>
    <row r="62" spans="1:109" x14ac:dyDescent="0.15">
      <c r="B62" s="1232"/>
      <c r="C62" s="1232"/>
      <c r="D62" s="1232"/>
      <c r="E62" s="1232"/>
      <c r="F62" s="1232"/>
      <c r="G62" s="1232"/>
      <c r="H62" s="1232"/>
      <c r="I62" s="1232"/>
      <c r="J62" s="1232"/>
      <c r="K62" s="1232"/>
      <c r="L62" s="1232"/>
      <c r="M62" s="1232"/>
      <c r="N62" s="1232"/>
      <c r="O62" s="1232"/>
      <c r="P62" s="1232"/>
      <c r="Q62" s="1232"/>
      <c r="R62" s="1232"/>
      <c r="S62" s="1232"/>
      <c r="T62" s="1232"/>
      <c r="U62" s="1232"/>
      <c r="V62" s="1232"/>
      <c r="W62" s="1232"/>
      <c r="X62" s="1232"/>
      <c r="Y62" s="1232"/>
      <c r="Z62" s="1232"/>
      <c r="AA62" s="1232"/>
      <c r="AB62" s="1232"/>
      <c r="AC62" s="1232"/>
      <c r="AD62" s="1232"/>
      <c r="AE62" s="1232"/>
      <c r="AF62" s="1232"/>
      <c r="AG62" s="1232"/>
      <c r="AH62" s="1232"/>
      <c r="AI62" s="1232"/>
      <c r="AJ62" s="1232"/>
      <c r="AK62" s="1232"/>
      <c r="AL62" s="1232"/>
      <c r="AM62" s="1232"/>
      <c r="AN62" s="1232"/>
      <c r="AO62" s="1232"/>
      <c r="AP62" s="1232"/>
      <c r="AQ62" s="1232"/>
      <c r="AR62" s="1232"/>
      <c r="AS62" s="1232"/>
      <c r="AT62" s="1232"/>
      <c r="AU62" s="1232"/>
      <c r="AV62" s="1232"/>
      <c r="AW62" s="1232"/>
      <c r="AX62" s="1232"/>
      <c r="AY62" s="1232"/>
      <c r="AZ62" s="1232"/>
      <c r="BA62" s="1232"/>
      <c r="BB62" s="1232"/>
      <c r="BC62" s="1232"/>
      <c r="BD62" s="1232"/>
      <c r="BE62" s="1232"/>
      <c r="BF62" s="1232"/>
      <c r="BG62" s="1232"/>
      <c r="BH62" s="1232"/>
      <c r="BI62" s="1232"/>
      <c r="BJ62" s="1232"/>
      <c r="BK62" s="1232"/>
      <c r="BL62" s="1232"/>
      <c r="BM62" s="1232"/>
      <c r="BN62" s="1232"/>
      <c r="BO62" s="1232"/>
      <c r="BP62" s="1232"/>
      <c r="BQ62" s="1232"/>
      <c r="BR62" s="1232"/>
      <c r="BS62" s="1232"/>
      <c r="BT62" s="1232"/>
      <c r="BU62" s="1232"/>
      <c r="BV62" s="1232"/>
      <c r="BW62" s="1232"/>
      <c r="BX62" s="1232"/>
      <c r="BY62" s="1232"/>
      <c r="BZ62" s="1232"/>
      <c r="CA62" s="1232"/>
      <c r="CB62" s="1232"/>
      <c r="CC62" s="1232"/>
      <c r="CD62" s="1232"/>
      <c r="CE62" s="1232"/>
      <c r="CF62" s="1232"/>
      <c r="CG62" s="1232"/>
      <c r="CH62" s="1232"/>
      <c r="CI62" s="1232"/>
      <c r="CJ62" s="1232"/>
      <c r="CK62" s="1232"/>
      <c r="CL62" s="1232"/>
      <c r="CM62" s="1232"/>
      <c r="CN62" s="1232"/>
      <c r="CO62" s="1232"/>
      <c r="CP62" s="1232"/>
      <c r="CQ62" s="1232"/>
      <c r="CR62" s="1232"/>
      <c r="CS62" s="1232"/>
      <c r="CT62" s="1232"/>
      <c r="CU62" s="1232"/>
      <c r="CV62" s="1232"/>
      <c r="CW62" s="1232"/>
      <c r="CX62" s="1232"/>
      <c r="CY62" s="1232"/>
      <c r="CZ62" s="1232"/>
      <c r="DA62" s="1232"/>
      <c r="DB62" s="1232"/>
      <c r="DC62" s="1232"/>
      <c r="DD62" s="1232"/>
      <c r="DE62" s="1221"/>
    </row>
    <row r="63" spans="1:109" ht="17.25" x14ac:dyDescent="0.15">
      <c r="B63" s="1266" t="s">
        <v>606</v>
      </c>
    </row>
    <row r="64" spans="1:109" x14ac:dyDescent="0.15">
      <c r="B64" s="1227"/>
      <c r="G64" s="1234"/>
      <c r="I64" s="1267"/>
      <c r="J64" s="1267"/>
      <c r="K64" s="1267"/>
      <c r="L64" s="1267"/>
      <c r="M64" s="1267"/>
      <c r="N64" s="1268"/>
      <c r="AM64" s="1234"/>
      <c r="AN64" s="1234" t="s">
        <v>599</v>
      </c>
      <c r="AP64" s="1235"/>
      <c r="AQ64" s="1235"/>
      <c r="AR64" s="1235"/>
      <c r="AY64" s="1234"/>
      <c r="BA64" s="1235"/>
      <c r="BB64" s="1235"/>
      <c r="BC64" s="1235"/>
      <c r="BK64" s="1234"/>
      <c r="BM64" s="1235"/>
      <c r="BN64" s="1235"/>
      <c r="BO64" s="1235"/>
      <c r="BW64" s="1234"/>
      <c r="BY64" s="1235"/>
      <c r="BZ64" s="1235"/>
      <c r="CA64" s="1235"/>
      <c r="CI64" s="1234"/>
      <c r="CK64" s="1235"/>
      <c r="CL64" s="1235"/>
      <c r="CM64" s="1235"/>
      <c r="CU64" s="1234"/>
      <c r="CW64" s="1235"/>
      <c r="CX64" s="1235"/>
      <c r="CY64" s="1235"/>
    </row>
    <row r="65" spans="2:107" x14ac:dyDescent="0.15">
      <c r="B65" s="1227"/>
      <c r="AN65" s="1236" t="s">
        <v>607</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1227"/>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1227"/>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1227"/>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1227"/>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1227"/>
      <c r="H70" s="1269"/>
      <c r="I70" s="1269"/>
      <c r="J70" s="1270"/>
      <c r="K70" s="1270"/>
      <c r="L70" s="1271"/>
      <c r="M70" s="1270"/>
      <c r="N70" s="1271"/>
      <c r="AN70" s="1245"/>
      <c r="AO70" s="1245"/>
      <c r="AP70" s="1245"/>
      <c r="AZ70" s="1245"/>
      <c r="BA70" s="1245"/>
      <c r="BB70" s="1245"/>
      <c r="BL70" s="1245"/>
      <c r="BM70" s="1245"/>
      <c r="BN70" s="1245"/>
      <c r="BX70" s="1245"/>
      <c r="BY70" s="1245"/>
      <c r="BZ70" s="1245"/>
      <c r="CJ70" s="1245"/>
      <c r="CK70" s="1245"/>
      <c r="CL70" s="1245"/>
      <c r="CV70" s="1245"/>
      <c r="CW70" s="1245"/>
      <c r="CX70" s="1245"/>
    </row>
    <row r="71" spans="2:107" x14ac:dyDescent="0.15">
      <c r="B71" s="1227"/>
      <c r="G71" s="1272"/>
      <c r="I71" s="1273"/>
      <c r="J71" s="1270"/>
      <c r="K71" s="1270"/>
      <c r="L71" s="1271"/>
      <c r="M71" s="1270"/>
      <c r="N71" s="1271"/>
      <c r="AM71" s="1272"/>
      <c r="AN71" s="1221" t="s">
        <v>601</v>
      </c>
    </row>
    <row r="72" spans="2:107" x14ac:dyDescent="0.15">
      <c r="B72" s="1227"/>
      <c r="G72" s="1246"/>
      <c r="H72" s="1246"/>
      <c r="I72" s="1246"/>
      <c r="J72" s="1246"/>
      <c r="K72" s="1247"/>
      <c r="L72" s="1247"/>
      <c r="M72" s="1248"/>
      <c r="N72" s="1248"/>
      <c r="AN72" s="1249"/>
      <c r="AO72" s="1250"/>
      <c r="AP72" s="1250"/>
      <c r="AQ72" s="1250"/>
      <c r="AR72" s="1250"/>
      <c r="AS72" s="1250"/>
      <c r="AT72" s="1250"/>
      <c r="AU72" s="1250"/>
      <c r="AV72" s="1250"/>
      <c r="AW72" s="1250"/>
      <c r="AX72" s="1250"/>
      <c r="AY72" s="1250"/>
      <c r="AZ72" s="1250"/>
      <c r="BA72" s="1250"/>
      <c r="BB72" s="1250"/>
      <c r="BC72" s="1250"/>
      <c r="BD72" s="1250"/>
      <c r="BE72" s="1250"/>
      <c r="BF72" s="1250"/>
      <c r="BG72" s="1250"/>
      <c r="BH72" s="1250"/>
      <c r="BI72" s="1250"/>
      <c r="BJ72" s="1250"/>
      <c r="BK72" s="1250"/>
      <c r="BL72" s="1250"/>
      <c r="BM72" s="1250"/>
      <c r="BN72" s="1250"/>
      <c r="BO72" s="1251"/>
      <c r="BP72" s="1252" t="s">
        <v>559</v>
      </c>
      <c r="BQ72" s="1252"/>
      <c r="BR72" s="1252"/>
      <c r="BS72" s="1252"/>
      <c r="BT72" s="1252"/>
      <c r="BU72" s="1252"/>
      <c r="BV72" s="1252"/>
      <c r="BW72" s="1252"/>
      <c r="BX72" s="1252" t="s">
        <v>560</v>
      </c>
      <c r="BY72" s="1252"/>
      <c r="BZ72" s="1252"/>
      <c r="CA72" s="1252"/>
      <c r="CB72" s="1252"/>
      <c r="CC72" s="1252"/>
      <c r="CD72" s="1252"/>
      <c r="CE72" s="1252"/>
      <c r="CF72" s="1252" t="s">
        <v>561</v>
      </c>
      <c r="CG72" s="1252"/>
      <c r="CH72" s="1252"/>
      <c r="CI72" s="1252"/>
      <c r="CJ72" s="1252"/>
      <c r="CK72" s="1252"/>
      <c r="CL72" s="1252"/>
      <c r="CM72" s="1252"/>
      <c r="CN72" s="1252" t="s">
        <v>562</v>
      </c>
      <c r="CO72" s="1252"/>
      <c r="CP72" s="1252"/>
      <c r="CQ72" s="1252"/>
      <c r="CR72" s="1252"/>
      <c r="CS72" s="1252"/>
      <c r="CT72" s="1252"/>
      <c r="CU72" s="1252"/>
      <c r="CV72" s="1252" t="s">
        <v>563</v>
      </c>
      <c r="CW72" s="1252"/>
      <c r="CX72" s="1252"/>
      <c r="CY72" s="1252"/>
      <c r="CZ72" s="1252"/>
      <c r="DA72" s="1252"/>
      <c r="DB72" s="1252"/>
      <c r="DC72" s="1252"/>
    </row>
    <row r="73" spans="2:107" x14ac:dyDescent="0.15">
      <c r="B73" s="1227"/>
      <c r="G73" s="1253"/>
      <c r="H73" s="1253"/>
      <c r="I73" s="1253"/>
      <c r="J73" s="1253"/>
      <c r="K73" s="1274"/>
      <c r="L73" s="1274"/>
      <c r="M73" s="1274"/>
      <c r="N73" s="1274"/>
      <c r="AM73" s="1245"/>
      <c r="AN73" s="1256" t="s">
        <v>602</v>
      </c>
      <c r="AO73" s="1256"/>
      <c r="AP73" s="1256"/>
      <c r="AQ73" s="1256"/>
      <c r="AR73" s="1256"/>
      <c r="AS73" s="1256"/>
      <c r="AT73" s="1256"/>
      <c r="AU73" s="1256"/>
      <c r="AV73" s="1256"/>
      <c r="AW73" s="1256"/>
      <c r="AX73" s="1256"/>
      <c r="AY73" s="1256"/>
      <c r="AZ73" s="1256"/>
      <c r="BA73" s="1256"/>
      <c r="BB73" s="1256" t="s">
        <v>603</v>
      </c>
      <c r="BC73" s="1256"/>
      <c r="BD73" s="1256"/>
      <c r="BE73" s="1256"/>
      <c r="BF73" s="1256"/>
      <c r="BG73" s="1256"/>
      <c r="BH73" s="1256"/>
      <c r="BI73" s="1256"/>
      <c r="BJ73" s="1256"/>
      <c r="BK73" s="1256"/>
      <c r="BL73" s="1256"/>
      <c r="BM73" s="1256"/>
      <c r="BN73" s="1256"/>
      <c r="BO73" s="1256"/>
      <c r="BP73" s="1257">
        <v>6.4</v>
      </c>
      <c r="BQ73" s="1257"/>
      <c r="BR73" s="1257"/>
      <c r="BS73" s="1257"/>
      <c r="BT73" s="1257"/>
      <c r="BU73" s="1257"/>
      <c r="BV73" s="1257"/>
      <c r="BW73" s="1257"/>
      <c r="BX73" s="1257">
        <v>5.8</v>
      </c>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c r="CW73" s="1257"/>
      <c r="CX73" s="1257"/>
      <c r="CY73" s="1257"/>
      <c r="CZ73" s="1257"/>
      <c r="DA73" s="1257"/>
      <c r="DB73" s="1257"/>
      <c r="DC73" s="1257"/>
    </row>
    <row r="74" spans="2:107" x14ac:dyDescent="0.15">
      <c r="B74" s="1227"/>
      <c r="G74" s="1253"/>
      <c r="H74" s="1253"/>
      <c r="I74" s="1253"/>
      <c r="J74" s="1253"/>
      <c r="K74" s="1274"/>
      <c r="L74" s="1274"/>
      <c r="M74" s="1274"/>
      <c r="N74" s="1274"/>
      <c r="AM74" s="1245"/>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x14ac:dyDescent="0.15">
      <c r="B75" s="1227"/>
      <c r="G75" s="1253"/>
      <c r="H75" s="1253"/>
      <c r="I75" s="1246"/>
      <c r="J75" s="1246"/>
      <c r="K75" s="1255"/>
      <c r="L75" s="1255"/>
      <c r="M75" s="1255"/>
      <c r="N75" s="1255"/>
      <c r="AM75" s="1245"/>
      <c r="AN75" s="1256"/>
      <c r="AO75" s="1256"/>
      <c r="AP75" s="1256"/>
      <c r="AQ75" s="1256"/>
      <c r="AR75" s="1256"/>
      <c r="AS75" s="1256"/>
      <c r="AT75" s="1256"/>
      <c r="AU75" s="1256"/>
      <c r="AV75" s="1256"/>
      <c r="AW75" s="1256"/>
      <c r="AX75" s="1256"/>
      <c r="AY75" s="1256"/>
      <c r="AZ75" s="1256"/>
      <c r="BA75" s="1256"/>
      <c r="BB75" s="1256" t="s">
        <v>608</v>
      </c>
      <c r="BC75" s="1256"/>
      <c r="BD75" s="1256"/>
      <c r="BE75" s="1256"/>
      <c r="BF75" s="1256"/>
      <c r="BG75" s="1256"/>
      <c r="BH75" s="1256"/>
      <c r="BI75" s="1256"/>
      <c r="BJ75" s="1256"/>
      <c r="BK75" s="1256"/>
      <c r="BL75" s="1256"/>
      <c r="BM75" s="1256"/>
      <c r="BN75" s="1256"/>
      <c r="BO75" s="1256"/>
      <c r="BP75" s="1257">
        <v>10.6</v>
      </c>
      <c r="BQ75" s="1257"/>
      <c r="BR75" s="1257"/>
      <c r="BS75" s="1257"/>
      <c r="BT75" s="1257"/>
      <c r="BU75" s="1257"/>
      <c r="BV75" s="1257"/>
      <c r="BW75" s="1257"/>
      <c r="BX75" s="1257">
        <v>9.1999999999999993</v>
      </c>
      <c r="BY75" s="1257"/>
      <c r="BZ75" s="1257"/>
      <c r="CA75" s="1257"/>
      <c r="CB75" s="1257"/>
      <c r="CC75" s="1257"/>
      <c r="CD75" s="1257"/>
      <c r="CE75" s="1257"/>
      <c r="CF75" s="1257">
        <v>7.7</v>
      </c>
      <c r="CG75" s="1257"/>
      <c r="CH75" s="1257"/>
      <c r="CI75" s="1257"/>
      <c r="CJ75" s="1257"/>
      <c r="CK75" s="1257"/>
      <c r="CL75" s="1257"/>
      <c r="CM75" s="1257"/>
      <c r="CN75" s="1257">
        <v>6.6</v>
      </c>
      <c r="CO75" s="1257"/>
      <c r="CP75" s="1257"/>
      <c r="CQ75" s="1257"/>
      <c r="CR75" s="1257"/>
      <c r="CS75" s="1257"/>
      <c r="CT75" s="1257"/>
      <c r="CU75" s="1257"/>
      <c r="CV75" s="1257">
        <v>6.7</v>
      </c>
      <c r="CW75" s="1257"/>
      <c r="CX75" s="1257"/>
      <c r="CY75" s="1257"/>
      <c r="CZ75" s="1257"/>
      <c r="DA75" s="1257"/>
      <c r="DB75" s="1257"/>
      <c r="DC75" s="1257"/>
    </row>
    <row r="76" spans="2:107" x14ac:dyDescent="0.15">
      <c r="B76" s="1227"/>
      <c r="G76" s="1253"/>
      <c r="H76" s="1253"/>
      <c r="I76" s="1246"/>
      <c r="J76" s="1246"/>
      <c r="K76" s="1255"/>
      <c r="L76" s="1255"/>
      <c r="M76" s="1255"/>
      <c r="N76" s="1255"/>
      <c r="AM76" s="1245"/>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x14ac:dyDescent="0.15">
      <c r="B77" s="1227"/>
      <c r="G77" s="1246"/>
      <c r="H77" s="1246"/>
      <c r="I77" s="1246"/>
      <c r="J77" s="1246"/>
      <c r="K77" s="1274"/>
      <c r="L77" s="1274"/>
      <c r="M77" s="1274"/>
      <c r="N77" s="1274"/>
      <c r="AN77" s="1252" t="s">
        <v>605</v>
      </c>
      <c r="AO77" s="1252"/>
      <c r="AP77" s="1252"/>
      <c r="AQ77" s="1252"/>
      <c r="AR77" s="1252"/>
      <c r="AS77" s="1252"/>
      <c r="AT77" s="1252"/>
      <c r="AU77" s="1252"/>
      <c r="AV77" s="1252"/>
      <c r="AW77" s="1252"/>
      <c r="AX77" s="1252"/>
      <c r="AY77" s="1252"/>
      <c r="AZ77" s="1252"/>
      <c r="BA77" s="1252"/>
      <c r="BB77" s="1256" t="s">
        <v>603</v>
      </c>
      <c r="BC77" s="1256"/>
      <c r="BD77" s="1256"/>
      <c r="BE77" s="1256"/>
      <c r="BF77" s="1256"/>
      <c r="BG77" s="1256"/>
      <c r="BH77" s="1256"/>
      <c r="BI77" s="1256"/>
      <c r="BJ77" s="1256"/>
      <c r="BK77" s="1256"/>
      <c r="BL77" s="1256"/>
      <c r="BM77" s="1256"/>
      <c r="BN77" s="1256"/>
      <c r="BO77" s="1256"/>
      <c r="BP77" s="1257">
        <v>25.3</v>
      </c>
      <c r="BQ77" s="1257"/>
      <c r="BR77" s="1257"/>
      <c r="BS77" s="1257"/>
      <c r="BT77" s="1257"/>
      <c r="BU77" s="1257"/>
      <c r="BV77" s="1257"/>
      <c r="BW77" s="1257"/>
      <c r="BX77" s="1257">
        <v>25.5</v>
      </c>
      <c r="BY77" s="1257"/>
      <c r="BZ77" s="1257"/>
      <c r="CA77" s="1257"/>
      <c r="CB77" s="1257"/>
      <c r="CC77" s="1257"/>
      <c r="CD77" s="1257"/>
      <c r="CE77" s="1257"/>
      <c r="CF77" s="1257">
        <v>25.1</v>
      </c>
      <c r="CG77" s="1257"/>
      <c r="CH77" s="1257"/>
      <c r="CI77" s="1257"/>
      <c r="CJ77" s="1257"/>
      <c r="CK77" s="1257"/>
      <c r="CL77" s="1257"/>
      <c r="CM77" s="1257"/>
      <c r="CN77" s="1257">
        <v>18</v>
      </c>
      <c r="CO77" s="1257"/>
      <c r="CP77" s="1257"/>
      <c r="CQ77" s="1257"/>
      <c r="CR77" s="1257"/>
      <c r="CS77" s="1257"/>
      <c r="CT77" s="1257"/>
      <c r="CU77" s="1257"/>
      <c r="CV77" s="1257">
        <v>12.7</v>
      </c>
      <c r="CW77" s="1257"/>
      <c r="CX77" s="1257"/>
      <c r="CY77" s="1257"/>
      <c r="CZ77" s="1257"/>
      <c r="DA77" s="1257"/>
      <c r="DB77" s="1257"/>
      <c r="DC77" s="1257"/>
    </row>
    <row r="78" spans="2:107" x14ac:dyDescent="0.15">
      <c r="B78" s="1227"/>
      <c r="G78" s="1246"/>
      <c r="H78" s="1246"/>
      <c r="I78" s="1246"/>
      <c r="J78" s="1246"/>
      <c r="K78" s="1274"/>
      <c r="L78" s="1274"/>
      <c r="M78" s="1274"/>
      <c r="N78" s="1274"/>
      <c r="AN78" s="1252"/>
      <c r="AO78" s="1252"/>
      <c r="AP78" s="1252"/>
      <c r="AQ78" s="1252"/>
      <c r="AR78" s="1252"/>
      <c r="AS78" s="1252"/>
      <c r="AT78" s="1252"/>
      <c r="AU78" s="1252"/>
      <c r="AV78" s="1252"/>
      <c r="AW78" s="1252"/>
      <c r="AX78" s="1252"/>
      <c r="AY78" s="1252"/>
      <c r="AZ78" s="1252"/>
      <c r="BA78" s="1252"/>
      <c r="BB78" s="1256"/>
      <c r="BC78" s="1256"/>
      <c r="BD78" s="1256"/>
      <c r="BE78" s="1256"/>
      <c r="BF78" s="1256"/>
      <c r="BG78" s="1256"/>
      <c r="BH78" s="1256"/>
      <c r="BI78" s="1256"/>
      <c r="BJ78" s="1256"/>
      <c r="BK78" s="1256"/>
      <c r="BL78" s="1256"/>
      <c r="BM78" s="1256"/>
      <c r="BN78" s="1256"/>
      <c r="BO78" s="1256"/>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x14ac:dyDescent="0.15">
      <c r="B79" s="1227"/>
      <c r="G79" s="1246"/>
      <c r="H79" s="1246"/>
      <c r="I79" s="1259"/>
      <c r="J79" s="1259"/>
      <c r="K79" s="1275"/>
      <c r="L79" s="1275"/>
      <c r="M79" s="1275"/>
      <c r="N79" s="1275"/>
      <c r="AN79" s="1252"/>
      <c r="AO79" s="1252"/>
      <c r="AP79" s="1252"/>
      <c r="AQ79" s="1252"/>
      <c r="AR79" s="1252"/>
      <c r="AS79" s="1252"/>
      <c r="AT79" s="1252"/>
      <c r="AU79" s="1252"/>
      <c r="AV79" s="1252"/>
      <c r="AW79" s="1252"/>
      <c r="AX79" s="1252"/>
      <c r="AY79" s="1252"/>
      <c r="AZ79" s="1252"/>
      <c r="BA79" s="1252"/>
      <c r="BB79" s="1256" t="s">
        <v>608</v>
      </c>
      <c r="BC79" s="1256"/>
      <c r="BD79" s="1256"/>
      <c r="BE79" s="1256"/>
      <c r="BF79" s="1256"/>
      <c r="BG79" s="1256"/>
      <c r="BH79" s="1256"/>
      <c r="BI79" s="1256"/>
      <c r="BJ79" s="1256"/>
      <c r="BK79" s="1256"/>
      <c r="BL79" s="1256"/>
      <c r="BM79" s="1256"/>
      <c r="BN79" s="1256"/>
      <c r="BO79" s="1256"/>
      <c r="BP79" s="1257">
        <v>6.9</v>
      </c>
      <c r="BQ79" s="1257"/>
      <c r="BR79" s="1257"/>
      <c r="BS79" s="1257"/>
      <c r="BT79" s="1257"/>
      <c r="BU79" s="1257"/>
      <c r="BV79" s="1257"/>
      <c r="BW79" s="1257"/>
      <c r="BX79" s="1257">
        <v>6.6</v>
      </c>
      <c r="BY79" s="1257"/>
      <c r="BZ79" s="1257"/>
      <c r="CA79" s="1257"/>
      <c r="CB79" s="1257"/>
      <c r="CC79" s="1257"/>
      <c r="CD79" s="1257"/>
      <c r="CE79" s="1257"/>
      <c r="CF79" s="1257">
        <v>6.4</v>
      </c>
      <c r="CG79" s="1257"/>
      <c r="CH79" s="1257"/>
      <c r="CI79" s="1257"/>
      <c r="CJ79" s="1257"/>
      <c r="CK79" s="1257"/>
      <c r="CL79" s="1257"/>
      <c r="CM79" s="1257"/>
      <c r="CN79" s="1257">
        <v>6.6</v>
      </c>
      <c r="CO79" s="1257"/>
      <c r="CP79" s="1257"/>
      <c r="CQ79" s="1257"/>
      <c r="CR79" s="1257"/>
      <c r="CS79" s="1257"/>
      <c r="CT79" s="1257"/>
      <c r="CU79" s="1257"/>
      <c r="CV79" s="1257">
        <v>6.6</v>
      </c>
      <c r="CW79" s="1257"/>
      <c r="CX79" s="1257"/>
      <c r="CY79" s="1257"/>
      <c r="CZ79" s="1257"/>
      <c r="DA79" s="1257"/>
      <c r="DB79" s="1257"/>
      <c r="DC79" s="1257"/>
    </row>
    <row r="80" spans="2:107" x14ac:dyDescent="0.15">
      <c r="B80" s="1227"/>
      <c r="G80" s="1246"/>
      <c r="H80" s="1246"/>
      <c r="I80" s="1259"/>
      <c r="J80" s="1259"/>
      <c r="K80" s="1275"/>
      <c r="L80" s="1275"/>
      <c r="M80" s="1275"/>
      <c r="N80" s="1275"/>
      <c r="AN80" s="1252"/>
      <c r="AO80" s="1252"/>
      <c r="AP80" s="1252"/>
      <c r="AQ80" s="1252"/>
      <c r="AR80" s="1252"/>
      <c r="AS80" s="1252"/>
      <c r="AT80" s="1252"/>
      <c r="AU80" s="1252"/>
      <c r="AV80" s="1252"/>
      <c r="AW80" s="1252"/>
      <c r="AX80" s="1252"/>
      <c r="AY80" s="1252"/>
      <c r="AZ80" s="1252"/>
      <c r="BA80" s="1252"/>
      <c r="BB80" s="1256"/>
      <c r="BC80" s="1256"/>
      <c r="BD80" s="1256"/>
      <c r="BE80" s="1256"/>
      <c r="BF80" s="1256"/>
      <c r="BG80" s="1256"/>
      <c r="BH80" s="1256"/>
      <c r="BI80" s="1256"/>
      <c r="BJ80" s="1256"/>
      <c r="BK80" s="1256"/>
      <c r="BL80" s="1256"/>
      <c r="BM80" s="1256"/>
      <c r="BN80" s="1256"/>
      <c r="BO80" s="1256"/>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x14ac:dyDescent="0.15">
      <c r="B81" s="1227"/>
    </row>
    <row r="82" spans="2:109" ht="17.25" x14ac:dyDescent="0.15">
      <c r="B82" s="1227"/>
      <c r="K82" s="1276"/>
      <c r="L82" s="1276"/>
      <c r="M82" s="1276"/>
      <c r="N82" s="1276"/>
      <c r="AQ82" s="1276"/>
      <c r="AR82" s="1276"/>
      <c r="AS82" s="1276"/>
      <c r="AT82" s="1276"/>
      <c r="BC82" s="1276"/>
      <c r="BD82" s="1276"/>
      <c r="BE82" s="1276"/>
      <c r="BF82" s="1276"/>
      <c r="BO82" s="1276"/>
      <c r="BP82" s="1276"/>
      <c r="BQ82" s="1276"/>
      <c r="BR82" s="1276"/>
      <c r="CA82" s="1276"/>
      <c r="CB82" s="1276"/>
      <c r="CC82" s="1276"/>
      <c r="CD82" s="1276"/>
      <c r="CM82" s="1276"/>
      <c r="CN82" s="1276"/>
      <c r="CO82" s="1276"/>
      <c r="CP82" s="1276"/>
      <c r="CY82" s="1276"/>
      <c r="CZ82" s="1276"/>
      <c r="DA82" s="1276"/>
      <c r="DB82" s="1276"/>
      <c r="DC82" s="1276"/>
    </row>
    <row r="83" spans="2:109" x14ac:dyDescent="0.15">
      <c r="B83" s="1229"/>
      <c r="C83" s="1230"/>
      <c r="D83" s="1230"/>
      <c r="E83" s="1230"/>
      <c r="F83" s="1230"/>
      <c r="G83" s="1230"/>
      <c r="H83" s="1230"/>
      <c r="I83" s="1230"/>
      <c r="J83" s="1230"/>
      <c r="K83" s="1230"/>
      <c r="L83" s="1230"/>
      <c r="M83" s="1230"/>
      <c r="N83" s="1230"/>
      <c r="O83" s="1230"/>
      <c r="P83" s="1230"/>
      <c r="Q83" s="1230"/>
      <c r="R83" s="1230"/>
      <c r="S83" s="1230"/>
      <c r="T83" s="1230"/>
      <c r="U83" s="1230"/>
      <c r="V83" s="1230"/>
      <c r="W83" s="1230"/>
      <c r="X83" s="1230"/>
      <c r="Y83" s="1230"/>
      <c r="Z83" s="1230"/>
      <c r="AA83" s="1230"/>
      <c r="AB83" s="1230"/>
      <c r="AC83" s="1230"/>
      <c r="AD83" s="1230"/>
      <c r="AE83" s="1230"/>
      <c r="AF83" s="1230"/>
      <c r="AG83" s="1230"/>
      <c r="AH83" s="1230"/>
      <c r="AI83" s="1230"/>
      <c r="AJ83" s="1230"/>
      <c r="AK83" s="1230"/>
      <c r="AL83" s="1230"/>
      <c r="AM83" s="1230"/>
      <c r="AN83" s="1230"/>
      <c r="AO83" s="1230"/>
      <c r="AP83" s="1230"/>
      <c r="AQ83" s="1230"/>
      <c r="AR83" s="1230"/>
      <c r="AS83" s="1230"/>
      <c r="AT83" s="1230"/>
      <c r="AU83" s="1230"/>
      <c r="AV83" s="1230"/>
      <c r="AW83" s="1230"/>
      <c r="AX83" s="1230"/>
      <c r="AY83" s="1230"/>
      <c r="AZ83" s="1230"/>
      <c r="BA83" s="1230"/>
      <c r="BB83" s="1230"/>
      <c r="BC83" s="1230"/>
      <c r="BD83" s="1230"/>
      <c r="BE83" s="1230"/>
      <c r="BF83" s="1230"/>
      <c r="BG83" s="1230"/>
      <c r="BH83" s="1230"/>
      <c r="BI83" s="1230"/>
      <c r="BJ83" s="1230"/>
      <c r="BK83" s="1230"/>
      <c r="BL83" s="1230"/>
      <c r="BM83" s="1230"/>
      <c r="BN83" s="1230"/>
      <c r="BO83" s="1230"/>
      <c r="BP83" s="1230"/>
      <c r="BQ83" s="1230"/>
      <c r="BR83" s="1230"/>
      <c r="BS83" s="1230"/>
      <c r="BT83" s="1230"/>
      <c r="BU83" s="1230"/>
      <c r="BV83" s="1230"/>
      <c r="BW83" s="1230"/>
      <c r="BX83" s="1230"/>
      <c r="BY83" s="1230"/>
      <c r="BZ83" s="1230"/>
      <c r="CA83" s="1230"/>
      <c r="CB83" s="1230"/>
      <c r="CC83" s="1230"/>
      <c r="CD83" s="1230"/>
      <c r="CE83" s="1230"/>
      <c r="CF83" s="1230"/>
      <c r="CG83" s="1230"/>
      <c r="CH83" s="1230"/>
      <c r="CI83" s="1230"/>
      <c r="CJ83" s="1230"/>
      <c r="CK83" s="1230"/>
      <c r="CL83" s="1230"/>
      <c r="CM83" s="1230"/>
      <c r="CN83" s="1230"/>
      <c r="CO83" s="1230"/>
      <c r="CP83" s="1230"/>
      <c r="CQ83" s="1230"/>
      <c r="CR83" s="1230"/>
      <c r="CS83" s="1230"/>
      <c r="CT83" s="1230"/>
      <c r="CU83" s="1230"/>
      <c r="CV83" s="1230"/>
      <c r="CW83" s="1230"/>
      <c r="CX83" s="1230"/>
      <c r="CY83" s="1230"/>
      <c r="CZ83" s="1230"/>
      <c r="DA83" s="1230"/>
      <c r="DB83" s="1230"/>
      <c r="DC83" s="1230"/>
      <c r="DD83" s="1231"/>
    </row>
    <row r="84" spans="2:109" x14ac:dyDescent="0.15">
      <c r="DD84" s="1221"/>
      <c r="DE84" s="1221"/>
    </row>
    <row r="85" spans="2:109" x14ac:dyDescent="0.15">
      <c r="DD85" s="1221"/>
      <c r="DE85" s="1221"/>
    </row>
  </sheetData>
  <sheetProtection algorithmName="SHA-512" hashValue="Mvzc7vj7MNYj20Hy8W0nM3oM/C6sqBKNKc4lPfeO5j9JPM39/P9gGLPVvVI5n2ZbKmGyBSRMk9cBcbLXIZaomw==" saltValue="cc0NP0otN1+H9gDwWfdyT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6" zoomScale="50" zoomScaleNormal="50" zoomScaleSheetLayoutView="70" workbookViewId="0">
      <selection activeCell="AZ49" sqref="AZ4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506</v>
      </c>
    </row>
  </sheetData>
  <sheetProtection algorithmName="SHA-512" hashValue="uIeu+DH1jutK37Q1zsHDttzow9SbEngAtrvJ/otVwR+jftlOOCvwCFRp3LDEyz5y6tEqlWz87VBZcMhHu6yzyg==" saltValue="VFep3cKqlI2LS4w1t3v6i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3" zoomScale="48" zoomScaleNormal="48" zoomScaleSheetLayoutView="55" workbookViewId="0">
      <selection activeCell="AZ49" sqref="AZ4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506</v>
      </c>
    </row>
  </sheetData>
  <sheetProtection algorithmName="SHA-512" hashValue="xQGlfIfGf+ErWxZe4VYVJQOyE8JBYIl0+ArwsGT+8eZNBHt+2Fsp63EkGgaxjqN7E2MnoXCtEaZyIQ63W50lqA==" saltValue="MhIxfglxa6aekqABWmTX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56</v>
      </c>
      <c r="E2" s="149"/>
      <c r="F2" s="150" t="s">
        <v>556</v>
      </c>
      <c r="G2" s="151"/>
      <c r="H2" s="152"/>
    </row>
    <row r="3" spans="1:8" x14ac:dyDescent="0.15">
      <c r="A3" s="148" t="s">
        <v>549</v>
      </c>
      <c r="B3" s="153"/>
      <c r="C3" s="154"/>
      <c r="D3" s="155">
        <v>64178</v>
      </c>
      <c r="E3" s="156"/>
      <c r="F3" s="157">
        <v>54684</v>
      </c>
      <c r="G3" s="158"/>
      <c r="H3" s="159"/>
    </row>
    <row r="4" spans="1:8" x14ac:dyDescent="0.15">
      <c r="A4" s="160"/>
      <c r="B4" s="161"/>
      <c r="C4" s="162"/>
      <c r="D4" s="163">
        <v>29089</v>
      </c>
      <c r="E4" s="164"/>
      <c r="F4" s="165">
        <v>32829</v>
      </c>
      <c r="G4" s="166"/>
      <c r="H4" s="167"/>
    </row>
    <row r="5" spans="1:8" x14ac:dyDescent="0.15">
      <c r="A5" s="148" t="s">
        <v>551</v>
      </c>
      <c r="B5" s="153"/>
      <c r="C5" s="154"/>
      <c r="D5" s="155">
        <v>100439</v>
      </c>
      <c r="E5" s="156"/>
      <c r="F5" s="157">
        <v>62383</v>
      </c>
      <c r="G5" s="158"/>
      <c r="H5" s="159"/>
    </row>
    <row r="6" spans="1:8" x14ac:dyDescent="0.15">
      <c r="A6" s="160"/>
      <c r="B6" s="161"/>
      <c r="C6" s="162"/>
      <c r="D6" s="163">
        <v>49381</v>
      </c>
      <c r="E6" s="164"/>
      <c r="F6" s="165">
        <v>35325</v>
      </c>
      <c r="G6" s="166"/>
      <c r="H6" s="167"/>
    </row>
    <row r="7" spans="1:8" x14ac:dyDescent="0.15">
      <c r="A7" s="148" t="s">
        <v>552</v>
      </c>
      <c r="B7" s="153"/>
      <c r="C7" s="154"/>
      <c r="D7" s="155">
        <v>82776</v>
      </c>
      <c r="E7" s="156"/>
      <c r="F7" s="157">
        <v>63812</v>
      </c>
      <c r="G7" s="158"/>
      <c r="H7" s="159"/>
    </row>
    <row r="8" spans="1:8" x14ac:dyDescent="0.15">
      <c r="A8" s="160"/>
      <c r="B8" s="161"/>
      <c r="C8" s="162"/>
      <c r="D8" s="163">
        <v>36981</v>
      </c>
      <c r="E8" s="164"/>
      <c r="F8" s="165">
        <v>33848</v>
      </c>
      <c r="G8" s="166"/>
      <c r="H8" s="167"/>
    </row>
    <row r="9" spans="1:8" x14ac:dyDescent="0.15">
      <c r="A9" s="148" t="s">
        <v>553</v>
      </c>
      <c r="B9" s="153"/>
      <c r="C9" s="154"/>
      <c r="D9" s="155">
        <v>103253</v>
      </c>
      <c r="E9" s="156"/>
      <c r="F9" s="157">
        <v>54225</v>
      </c>
      <c r="G9" s="158"/>
      <c r="H9" s="159"/>
    </row>
    <row r="10" spans="1:8" x14ac:dyDescent="0.15">
      <c r="A10" s="160"/>
      <c r="B10" s="161"/>
      <c r="C10" s="162"/>
      <c r="D10" s="163">
        <v>48374</v>
      </c>
      <c r="E10" s="164"/>
      <c r="F10" s="165">
        <v>27337</v>
      </c>
      <c r="G10" s="166"/>
      <c r="H10" s="167"/>
    </row>
    <row r="11" spans="1:8" x14ac:dyDescent="0.15">
      <c r="A11" s="148" t="s">
        <v>554</v>
      </c>
      <c r="B11" s="153"/>
      <c r="C11" s="154"/>
      <c r="D11" s="155">
        <v>103079</v>
      </c>
      <c r="E11" s="156"/>
      <c r="F11" s="157">
        <v>54016</v>
      </c>
      <c r="G11" s="158"/>
      <c r="H11" s="159"/>
    </row>
    <row r="12" spans="1:8" x14ac:dyDescent="0.15">
      <c r="A12" s="160"/>
      <c r="B12" s="161"/>
      <c r="C12" s="168"/>
      <c r="D12" s="163">
        <v>35931</v>
      </c>
      <c r="E12" s="164"/>
      <c r="F12" s="165">
        <v>28078</v>
      </c>
      <c r="G12" s="166"/>
      <c r="H12" s="167"/>
    </row>
    <row r="13" spans="1:8" x14ac:dyDescent="0.15">
      <c r="A13" s="148"/>
      <c r="B13" s="153"/>
      <c r="C13" s="169"/>
      <c r="D13" s="170">
        <v>90745</v>
      </c>
      <c r="E13" s="171"/>
      <c r="F13" s="172">
        <v>57824</v>
      </c>
      <c r="G13" s="173"/>
      <c r="H13" s="159"/>
    </row>
    <row r="14" spans="1:8" x14ac:dyDescent="0.15">
      <c r="A14" s="160"/>
      <c r="B14" s="161"/>
      <c r="C14" s="162"/>
      <c r="D14" s="163">
        <v>39951</v>
      </c>
      <c r="E14" s="164"/>
      <c r="F14" s="165">
        <v>31483</v>
      </c>
      <c r="G14" s="166"/>
      <c r="H14" s="167"/>
    </row>
    <row r="17" spans="1:11" x14ac:dyDescent="0.15">
      <c r="A17" s="144" t="s">
        <v>57</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58</v>
      </c>
      <c r="B19" s="174">
        <f>ROUND(VALUE(SUBSTITUTE(実質収支比率等に係る経年分析!F$48,"▲","-")),2)</f>
        <v>13.67</v>
      </c>
      <c r="C19" s="174">
        <f>ROUND(VALUE(SUBSTITUTE(実質収支比率等に係る経年分析!G$48,"▲","-")),2)</f>
        <v>17.84</v>
      </c>
      <c r="D19" s="174">
        <f>ROUND(VALUE(SUBSTITUTE(実質収支比率等に係る経年分析!H$48,"▲","-")),2)</f>
        <v>18.670000000000002</v>
      </c>
      <c r="E19" s="174">
        <f>ROUND(VALUE(SUBSTITUTE(実質収支比率等に係る経年分析!I$48,"▲","-")),2)</f>
        <v>22.24</v>
      </c>
      <c r="F19" s="174">
        <f>ROUND(VALUE(SUBSTITUTE(実質収支比率等に係る経年分析!J$48,"▲","-")),2)</f>
        <v>22.15</v>
      </c>
    </row>
    <row r="20" spans="1:11" x14ac:dyDescent="0.15">
      <c r="A20" s="174" t="s">
        <v>59</v>
      </c>
      <c r="B20" s="174">
        <f>ROUND(VALUE(SUBSTITUTE(実質収支比率等に係る経年分析!F$47,"▲","-")),2)</f>
        <v>16.89</v>
      </c>
      <c r="C20" s="174">
        <f>ROUND(VALUE(SUBSTITUTE(実質収支比率等に係る経年分析!G$47,"▲","-")),2)</f>
        <v>16.53</v>
      </c>
      <c r="D20" s="174">
        <f>ROUND(VALUE(SUBSTITUTE(実質収支比率等に係る経年分析!H$47,"▲","-")),2)</f>
        <v>17.77</v>
      </c>
      <c r="E20" s="174">
        <f>ROUND(VALUE(SUBSTITUTE(実質収支比率等に係る経年分析!I$47,"▲","-")),2)</f>
        <v>20.8</v>
      </c>
      <c r="F20" s="174">
        <f>ROUND(VALUE(SUBSTITUTE(実質収支比率等に係る経年分析!J$47,"▲","-")),2)</f>
        <v>27.88</v>
      </c>
    </row>
    <row r="21" spans="1:11" x14ac:dyDescent="0.15">
      <c r="A21" s="174" t="s">
        <v>60</v>
      </c>
      <c r="B21" s="174">
        <f>IF(ISNUMBER(VALUE(SUBSTITUTE(実質収支比率等に係る経年分析!F$49,"▲","-"))),ROUND(VALUE(SUBSTITUTE(実質収支比率等に係る経年分析!F$49,"▲","-")),2),NA())</f>
        <v>-7.65</v>
      </c>
      <c r="C21" s="174">
        <f>IF(ISNUMBER(VALUE(SUBSTITUTE(実質収支比率等に係る経年分析!G$49,"▲","-"))),ROUND(VALUE(SUBSTITUTE(実質収支比率等に係る経年分析!G$49,"▲","-")),2),NA())</f>
        <v>-4.33</v>
      </c>
      <c r="D21" s="174">
        <f>IF(ISNUMBER(VALUE(SUBSTITUTE(実質収支比率等に係る経年分析!H$49,"▲","-"))),ROUND(VALUE(SUBSTITUTE(実質収支比率等に係る経年分析!H$49,"▲","-")),2),NA())</f>
        <v>-5.94</v>
      </c>
      <c r="E21" s="174">
        <f>IF(ISNUMBER(VALUE(SUBSTITUTE(実質収支比率等に係る経年分析!I$49,"▲","-"))),ROUND(VALUE(SUBSTITUTE(実質収支比率等に係る経年分析!I$49,"▲","-")),2),NA())</f>
        <v>-2.38</v>
      </c>
      <c r="F21" s="174">
        <f>IF(ISNUMBER(VALUE(SUBSTITUTE(実質収支比率等に係る経年分析!J$49,"▲","-"))),ROUND(VALUE(SUBSTITUTE(実質収支比率等に係る経年分析!J$49,"▲","-")),2),NA())</f>
        <v>-6.34</v>
      </c>
    </row>
    <row r="24" spans="1:11" x14ac:dyDescent="0.15">
      <c r="A24" s="144" t="s">
        <v>61</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62</v>
      </c>
      <c r="C26" s="175" t="s">
        <v>63</v>
      </c>
      <c r="D26" s="175" t="s">
        <v>62</v>
      </c>
      <c r="E26" s="175" t="s">
        <v>63</v>
      </c>
      <c r="F26" s="175" t="s">
        <v>62</v>
      </c>
      <c r="G26" s="175" t="s">
        <v>63</v>
      </c>
      <c r="H26" s="175" t="s">
        <v>62</v>
      </c>
      <c r="I26" s="175" t="s">
        <v>63</v>
      </c>
      <c r="J26" s="175" t="s">
        <v>62</v>
      </c>
      <c r="K26" s="175" t="s">
        <v>63</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0.98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0.13</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国民健康保険事業会計(直営診療施設勘定)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0.33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0.27</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0.39</v>
      </c>
    </row>
    <row r="30" spans="1:11" x14ac:dyDescent="0.15">
      <c r="A30" s="175" t="str">
        <f>IF(連結実質赤字比率に係る赤字・黒字の構成分析!C$40="",NA(),連結実質赤字比率に係る赤字・黒字の構成分析!C$40)</f>
        <v>駅前駐車場事業会計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0.49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0.48</v>
      </c>
    </row>
    <row r="31" spans="1:11" x14ac:dyDescent="0.15">
      <c r="A31" s="175" t="str">
        <f>IF(連結実質赤字比率に係る赤字・黒字の構成分析!C$39="",NA(),連結実質赤字比率に係る赤字・黒字の構成分析!C$39)</f>
        <v>国民健康保険事業会計(事業勘定)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2.76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2.61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2.38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2.06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1.78</v>
      </c>
    </row>
    <row r="32" spans="1:11" x14ac:dyDescent="0.15">
      <c r="A32" s="175" t="str">
        <f>IF(連結実質赤字比率に係る赤字・黒字の構成分析!C$38="",NA(),連結実質赤字比率に係る赤字・黒字の構成分析!C$38)</f>
        <v>介護保険事業会計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1.93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2.42</v>
      </c>
    </row>
    <row r="33" spans="1:16" x14ac:dyDescent="0.15">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5.14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4.72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4.17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3.1</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3.47</v>
      </c>
    </row>
    <row r="35" spans="1:16" x14ac:dyDescent="0.15">
      <c r="A35" s="175" t="str">
        <f>IF(連結実質赤字比率に係る赤字・黒字の構成分析!C$35="",NA(),連結実質赤字比率に係る赤字・黒字の構成分析!C$35)</f>
        <v>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4.79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3.44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6.14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9.09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13.18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13.67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17.829999999999998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18.66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22.23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22.14</v>
      </c>
    </row>
    <row r="39" spans="1:16" x14ac:dyDescent="0.15">
      <c r="A39" s="144" t="s">
        <v>64</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15">
      <c r="A42" s="176" t="s">
        <v>67</v>
      </c>
      <c r="B42" s="176"/>
      <c r="C42" s="176"/>
      <c r="D42" s="176">
        <f>'実質公債費比率（分子）の構造'!K$52</f>
        <v>4946</v>
      </c>
      <c r="E42" s="176"/>
      <c r="F42" s="176"/>
      <c r="G42" s="176">
        <f>'実質公債費比率（分子）の構造'!L$52</f>
        <v>4851</v>
      </c>
      <c r="H42" s="176"/>
      <c r="I42" s="176"/>
      <c r="J42" s="176">
        <f>'実質公債費比率（分子）の構造'!M$52</f>
        <v>4795</v>
      </c>
      <c r="K42" s="176"/>
      <c r="L42" s="176"/>
      <c r="M42" s="176">
        <f>'実質公債費比率（分子）の構造'!N$52</f>
        <v>4594</v>
      </c>
      <c r="N42" s="176"/>
      <c r="O42" s="176"/>
      <c r="P42" s="176">
        <f>'実質公債費比率（分子）の構造'!O$52</f>
        <v>4422</v>
      </c>
    </row>
    <row r="43" spans="1:16" x14ac:dyDescent="0.15">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69</v>
      </c>
      <c r="B44" s="176">
        <f>'実質公債費比率（分子）の構造'!K$50</f>
        <v>31</v>
      </c>
      <c r="C44" s="176"/>
      <c r="D44" s="176"/>
      <c r="E44" s="176">
        <f>'実質公債費比率（分子）の構造'!L$50</f>
        <v>31</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70</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71</v>
      </c>
      <c r="B46" s="176">
        <f>'実質公債費比率（分子）の構造'!K$48</f>
        <v>2795</v>
      </c>
      <c r="C46" s="176"/>
      <c r="D46" s="176"/>
      <c r="E46" s="176">
        <f>'実質公債費比率（分子）の構造'!L$48</f>
        <v>2531</v>
      </c>
      <c r="F46" s="176"/>
      <c r="G46" s="176"/>
      <c r="H46" s="176">
        <f>'実質公債費比率（分子）の構造'!M$48</f>
        <v>2338</v>
      </c>
      <c r="I46" s="176"/>
      <c r="J46" s="176"/>
      <c r="K46" s="176">
        <f>'実質公債費比率（分子）の構造'!N$48</f>
        <v>2047</v>
      </c>
      <c r="L46" s="176"/>
      <c r="M46" s="176"/>
      <c r="N46" s="176">
        <f>'実質公債費比率（分子）の構造'!O$48</f>
        <v>2005</v>
      </c>
      <c r="O46" s="176"/>
      <c r="P46" s="176"/>
    </row>
    <row r="47" spans="1:16" x14ac:dyDescent="0.15">
      <c r="A47" s="176" t="s">
        <v>72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73</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74</v>
      </c>
      <c r="B49" s="176">
        <f>'実質公債費比率（分子）の構造'!K$45</f>
        <v>3968</v>
      </c>
      <c r="C49" s="176"/>
      <c r="D49" s="176"/>
      <c r="E49" s="176">
        <f>'実質公債費比率（分子）の構造'!L$45</f>
        <v>3665</v>
      </c>
      <c r="F49" s="176"/>
      <c r="G49" s="176"/>
      <c r="H49" s="176">
        <f>'実質公債費比率（分子）の構造'!M$45</f>
        <v>3758</v>
      </c>
      <c r="I49" s="176"/>
      <c r="J49" s="176"/>
      <c r="K49" s="176">
        <f>'実質公債費比率（分子）の構造'!N$45</f>
        <v>3826</v>
      </c>
      <c r="L49" s="176"/>
      <c r="M49" s="176"/>
      <c r="N49" s="176">
        <f>'実質公債費比率（分子）の構造'!O$45</f>
        <v>3902</v>
      </c>
      <c r="O49" s="176"/>
      <c r="P49" s="176"/>
    </row>
    <row r="50" spans="1:16" x14ac:dyDescent="0.15">
      <c r="A50" s="176" t="s">
        <v>75</v>
      </c>
      <c r="B50" s="176" t="e">
        <f>NA()</f>
        <v>#N/A</v>
      </c>
      <c r="C50" s="176">
        <f>IF(ISNUMBER('実質公債費比率（分子）の構造'!K$53),'実質公債費比率（分子）の構造'!K$53,NA())</f>
        <v>1848</v>
      </c>
      <c r="D50" s="176" t="e">
        <f>NA()</f>
        <v>#N/A</v>
      </c>
      <c r="E50" s="176" t="e">
        <f>NA()</f>
        <v>#N/A</v>
      </c>
      <c r="F50" s="176">
        <f>IF(ISNUMBER('実質公債費比率（分子）の構造'!L$53),'実質公債費比率（分子）の構造'!L$53,NA())</f>
        <v>1376</v>
      </c>
      <c r="G50" s="176" t="e">
        <f>NA()</f>
        <v>#N/A</v>
      </c>
      <c r="H50" s="176" t="e">
        <f>NA()</f>
        <v>#N/A</v>
      </c>
      <c r="I50" s="176">
        <f>IF(ISNUMBER('実質公債費比率（分子）の構造'!M$53),'実質公債費比率（分子）の構造'!M$53,NA())</f>
        <v>1301</v>
      </c>
      <c r="J50" s="176" t="e">
        <f>NA()</f>
        <v>#N/A</v>
      </c>
      <c r="K50" s="176" t="e">
        <f>NA()</f>
        <v>#N/A</v>
      </c>
      <c r="L50" s="176">
        <f>IF(ISNUMBER('実質公債費比率（分子）の構造'!N$53),'実質公債費比率（分子）の構造'!N$53,NA())</f>
        <v>1279</v>
      </c>
      <c r="M50" s="176" t="e">
        <f>NA()</f>
        <v>#N/A</v>
      </c>
      <c r="N50" s="176" t="e">
        <f>NA()</f>
        <v>#N/A</v>
      </c>
      <c r="O50" s="176">
        <f>IF(ISNUMBER('実質公債費比率（分子）の構造'!O$53),'実質公債費比率（分子）の構造'!O$53,NA())</f>
        <v>1485</v>
      </c>
      <c r="P50" s="176" t="e">
        <f>NA()</f>
        <v>#N/A</v>
      </c>
    </row>
    <row r="53" spans="1:16" x14ac:dyDescent="0.15">
      <c r="A53" s="144" t="s">
        <v>76</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77</v>
      </c>
      <c r="C55" s="175"/>
      <c r="D55" s="175" t="s">
        <v>78</v>
      </c>
      <c r="E55" s="175" t="s">
        <v>77</v>
      </c>
      <c r="F55" s="175"/>
      <c r="G55" s="175" t="s">
        <v>78</v>
      </c>
      <c r="H55" s="175" t="s">
        <v>77</v>
      </c>
      <c r="I55" s="175"/>
      <c r="J55" s="175" t="s">
        <v>78</v>
      </c>
      <c r="K55" s="175" t="s">
        <v>77</v>
      </c>
      <c r="L55" s="175"/>
      <c r="M55" s="175" t="s">
        <v>78</v>
      </c>
      <c r="N55" s="175" t="s">
        <v>77</v>
      </c>
      <c r="O55" s="175"/>
      <c r="P55" s="175" t="s">
        <v>78</v>
      </c>
    </row>
    <row r="56" spans="1:16" x14ac:dyDescent="0.15">
      <c r="A56" s="175" t="s">
        <v>45</v>
      </c>
      <c r="B56" s="175"/>
      <c r="C56" s="175"/>
      <c r="D56" s="175">
        <f>'将来負担比率（分子）の構造'!I$52</f>
        <v>41963</v>
      </c>
      <c r="E56" s="175"/>
      <c r="F56" s="175"/>
      <c r="G56" s="175">
        <f>'将来負担比率（分子）の構造'!J$52</f>
        <v>41774</v>
      </c>
      <c r="H56" s="175"/>
      <c r="I56" s="175"/>
      <c r="J56" s="175">
        <f>'将来負担比率（分子）の構造'!K$52</f>
        <v>40623</v>
      </c>
      <c r="K56" s="175"/>
      <c r="L56" s="175"/>
      <c r="M56" s="175">
        <f>'将来負担比率（分子）の構造'!L$52</f>
        <v>39537</v>
      </c>
      <c r="N56" s="175"/>
      <c r="O56" s="175"/>
      <c r="P56" s="175">
        <f>'将来負担比率（分子）の構造'!M$52</f>
        <v>38811</v>
      </c>
    </row>
    <row r="57" spans="1:16" x14ac:dyDescent="0.15">
      <c r="A57" s="175" t="s">
        <v>44</v>
      </c>
      <c r="B57" s="175"/>
      <c r="C57" s="175"/>
      <c r="D57" s="175">
        <f>'将来負担比率（分子）の構造'!I$51</f>
        <v>4667</v>
      </c>
      <c r="E57" s="175"/>
      <c r="F57" s="175"/>
      <c r="G57" s="175">
        <f>'将来負担比率（分子）の構造'!J$51</f>
        <v>4833</v>
      </c>
      <c r="H57" s="175"/>
      <c r="I57" s="175"/>
      <c r="J57" s="175">
        <f>'将来負担比率（分子）の構造'!K$51</f>
        <v>4631</v>
      </c>
      <c r="K57" s="175"/>
      <c r="L57" s="175"/>
      <c r="M57" s="175">
        <f>'将来負担比率（分子）の構造'!L$51</f>
        <v>5171</v>
      </c>
      <c r="N57" s="175"/>
      <c r="O57" s="175"/>
      <c r="P57" s="175">
        <f>'将来負担比率（分子）の構造'!M$51</f>
        <v>4871</v>
      </c>
    </row>
    <row r="58" spans="1:16" x14ac:dyDescent="0.15">
      <c r="A58" s="175" t="s">
        <v>43</v>
      </c>
      <c r="B58" s="175"/>
      <c r="C58" s="175"/>
      <c r="D58" s="175">
        <f>'将来負担比率（分子）の構造'!I$50</f>
        <v>14449</v>
      </c>
      <c r="E58" s="175"/>
      <c r="F58" s="175"/>
      <c r="G58" s="175">
        <f>'将来負担比率（分子）の構造'!J$50</f>
        <v>14662</v>
      </c>
      <c r="H58" s="175"/>
      <c r="I58" s="175"/>
      <c r="J58" s="175">
        <f>'将来負担比率（分子）の構造'!K$50</f>
        <v>15374</v>
      </c>
      <c r="K58" s="175"/>
      <c r="L58" s="175"/>
      <c r="M58" s="175">
        <f>'将来負担比率（分子）の構造'!L$50</f>
        <v>16897</v>
      </c>
      <c r="N58" s="175"/>
      <c r="O58" s="175"/>
      <c r="P58" s="175">
        <f>'将来負担比率（分子）の構造'!M$50</f>
        <v>18423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392</v>
      </c>
      <c r="C61" s="175"/>
      <c r="D61" s="175"/>
      <c r="E61" s="175" t="str">
        <f>'将来負担比率（分子）の構造'!J$46</f>
        <v>-</v>
      </c>
      <c r="F61" s="175"/>
      <c r="G61" s="175"/>
      <c r="H61" s="175" t="str">
        <f>'将来負担比率（分子）の構造'!K$46</f>
        <v>-</v>
      </c>
      <c r="I61" s="175"/>
      <c r="J61" s="175"/>
      <c r="K61" s="175">
        <f>'将来負担比率（分子）の構造'!L$46</f>
        <v>2</v>
      </c>
      <c r="L61" s="175"/>
      <c r="M61" s="175"/>
      <c r="N61" s="175">
        <f>'将来負担比率（分子）の構造'!M$46</f>
        <v>43</v>
      </c>
      <c r="O61" s="175"/>
      <c r="P61" s="175"/>
    </row>
    <row r="62" spans="1:16" x14ac:dyDescent="0.15">
      <c r="A62" s="175" t="s">
        <v>37</v>
      </c>
      <c r="B62" s="175">
        <f>'将来負担比率（分子）の構造'!I$45</f>
        <v>5614</v>
      </c>
      <c r="C62" s="175"/>
      <c r="D62" s="175"/>
      <c r="E62" s="175">
        <f>'将来負担比率（分子）の構造'!J$45</f>
        <v>5719</v>
      </c>
      <c r="F62" s="175"/>
      <c r="G62" s="175"/>
      <c r="H62" s="175">
        <f>'将来負担比率（分子）の構造'!K$45</f>
        <v>5714</v>
      </c>
      <c r="I62" s="175"/>
      <c r="J62" s="175"/>
      <c r="K62" s="175">
        <f>'将来負担比率（分子）の構造'!L$45</f>
        <v>5708</v>
      </c>
      <c r="L62" s="175"/>
      <c r="M62" s="175"/>
      <c r="N62" s="175">
        <f>'将来負担比率（分子）の構造'!M$45</f>
        <v>5684</v>
      </c>
      <c r="O62" s="175"/>
      <c r="P62" s="175"/>
    </row>
    <row r="63" spans="1:16" x14ac:dyDescent="0.15">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23143</v>
      </c>
      <c r="C64" s="175"/>
      <c r="D64" s="175"/>
      <c r="E64" s="175">
        <f>'将来負担比率（分子）の構造'!J$43</f>
        <v>21310</v>
      </c>
      <c r="F64" s="175"/>
      <c r="G64" s="175"/>
      <c r="H64" s="175">
        <f>'将来負担比率（分子）の構造'!K$43</f>
        <v>18815</v>
      </c>
      <c r="I64" s="175"/>
      <c r="J64" s="175"/>
      <c r="K64" s="175">
        <f>'将来負担比率（分子）の構造'!L$43</f>
        <v>16382</v>
      </c>
      <c r="L64" s="175"/>
      <c r="M64" s="175"/>
      <c r="N64" s="175">
        <f>'将来負担比率（分子）の構造'!M$43</f>
        <v>15408</v>
      </c>
      <c r="O64" s="175"/>
      <c r="P64" s="175"/>
    </row>
    <row r="65" spans="1:16" x14ac:dyDescent="0.15">
      <c r="A65" s="175" t="s">
        <v>34</v>
      </c>
      <c r="B65" s="175">
        <f>'将来負担比率（分子）の構造'!I$42</f>
        <v>30</v>
      </c>
      <c r="C65" s="175"/>
      <c r="D65" s="175"/>
      <c r="E65" s="175">
        <f>'将来負担比率（分子）の構造'!J$42</f>
        <v>957</v>
      </c>
      <c r="F65" s="175"/>
      <c r="G65" s="175"/>
      <c r="H65" s="175">
        <f>'将来負担比率（分子）の構造'!K$42</f>
        <v>828</v>
      </c>
      <c r="I65" s="175"/>
      <c r="J65" s="175"/>
      <c r="K65" s="175">
        <f>'将来負担比率（分子）の構造'!L$42</f>
        <v>697</v>
      </c>
      <c r="L65" s="175"/>
      <c r="M65" s="175"/>
      <c r="N65" s="175">
        <f>'将来負担比率（分子）の構造'!M$42</f>
        <v>583</v>
      </c>
      <c r="O65" s="175"/>
      <c r="P65" s="175"/>
    </row>
    <row r="66" spans="1:16" x14ac:dyDescent="0.15">
      <c r="A66" s="175" t="s">
        <v>33</v>
      </c>
      <c r="B66" s="175">
        <f>'将来負担比率（分子）の構造'!I$41</f>
        <v>33137</v>
      </c>
      <c r="C66" s="175"/>
      <c r="D66" s="175"/>
      <c r="E66" s="175">
        <f>'将来負担比率（分子）の構造'!J$41</f>
        <v>34405</v>
      </c>
      <c r="F66" s="175"/>
      <c r="G66" s="175"/>
      <c r="H66" s="175">
        <f>'将来負担比率（分子）の構造'!K$41</f>
        <v>34269</v>
      </c>
      <c r="I66" s="175"/>
      <c r="J66" s="175"/>
      <c r="K66" s="175">
        <f>'将来負担比率（分子）の構造'!L$41</f>
        <v>34000</v>
      </c>
      <c r="L66" s="175"/>
      <c r="M66" s="175"/>
      <c r="N66" s="175">
        <f>'将来負担比率（分子）の構造'!M$41</f>
        <v>33770</v>
      </c>
      <c r="O66" s="175"/>
      <c r="P66" s="175"/>
    </row>
    <row r="67" spans="1:16" x14ac:dyDescent="0.15">
      <c r="A67" s="175" t="s">
        <v>79</v>
      </c>
      <c r="B67" s="175" t="e">
        <f>NA()</f>
        <v>#N/A</v>
      </c>
      <c r="C67" s="175">
        <f>IF(ISNUMBER('将来負担比率（分子）の構造'!I$53), IF('将来負担比率（分子）の構造'!I$53 &lt; 0, 0, '将来負担比率（分子）の構造'!I$53), NA())</f>
        <v>1236</v>
      </c>
      <c r="D67" s="175" t="e">
        <f>NA()</f>
        <v>#N/A</v>
      </c>
      <c r="E67" s="175" t="e">
        <f>NA()</f>
        <v>#N/A</v>
      </c>
      <c r="F67" s="175">
        <f>IF(ISNUMBER('将来負担比率（分子）の構造'!J$53), IF('将来負担比率（分子）の構造'!J$53 &lt; 0, 0, '将来負担比率（分子）の構造'!J$53), NA())</f>
        <v>1122</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80</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81</v>
      </c>
      <c r="B72" s="179">
        <f>基金残高に係る経年分析!F55</f>
        <v>4327</v>
      </c>
      <c r="C72" s="179">
        <f>基金残高に係る経年分析!G55</f>
        <v>5163</v>
      </c>
      <c r="D72" s="179">
        <f>基金残高に係る経年分析!H55</f>
        <v>6669</v>
      </c>
    </row>
    <row r="73" spans="1:16" x14ac:dyDescent="0.15">
      <c r="A73" s="178" t="s">
        <v>82</v>
      </c>
      <c r="B73" s="179">
        <f>基金残高に係る経年分析!F56</f>
        <v>572</v>
      </c>
      <c r="C73" s="179">
        <f>基金残高に係る経年分析!G56</f>
        <v>1173</v>
      </c>
      <c r="D73" s="179">
        <f>基金残高に係る経年分析!H56</f>
        <v>1173</v>
      </c>
    </row>
    <row r="74" spans="1:16" x14ac:dyDescent="0.15">
      <c r="A74" s="178" t="s">
        <v>83</v>
      </c>
      <c r="B74" s="179">
        <f>基金残高に係る経年分析!F57</f>
        <v>12459</v>
      </c>
      <c r="C74" s="179">
        <f>基金残高に係る経年分析!G57</f>
        <v>12990</v>
      </c>
      <c r="D74" s="179">
        <f>基金残高に係る経年分析!H57</f>
        <v>12805</v>
      </c>
    </row>
  </sheetData>
  <sheetProtection algorithmName="SHA-512" hashValue="1fk3bCon/ev2BXuviJHIUZJy9WDy/x8aVo8KdyyaLbK/uYLfZPDgMpQgR+IlVRegQsiPzvj30FPiNpM3huW6rg==" saltValue="cbmfRYwjDhFZa5ZSB6TF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221</v>
      </c>
      <c r="DI1" s="718"/>
      <c r="DJ1" s="718"/>
      <c r="DK1" s="718"/>
      <c r="DL1" s="718"/>
      <c r="DM1" s="718"/>
      <c r="DN1" s="719"/>
      <c r="DO1" s="214"/>
      <c r="DP1" s="717" t="s">
        <v>222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227</v>
      </c>
      <c r="S4" s="680"/>
      <c r="T4" s="680"/>
      <c r="U4" s="680"/>
      <c r="V4" s="680"/>
      <c r="W4" s="680"/>
      <c r="X4" s="680"/>
      <c r="Y4" s="681"/>
      <c r="Z4" s="679" t="s">
        <v>228</v>
      </c>
      <c r="AA4" s="680"/>
      <c r="AB4" s="680"/>
      <c r="AC4" s="681"/>
      <c r="AD4" s="679" t="s">
        <v>229</v>
      </c>
      <c r="AE4" s="680"/>
      <c r="AF4" s="680"/>
      <c r="AG4" s="680"/>
      <c r="AH4" s="680"/>
      <c r="AI4" s="680"/>
      <c r="AJ4" s="680"/>
      <c r="AK4" s="681"/>
      <c r="AL4" s="679" t="s">
        <v>228</v>
      </c>
      <c r="AM4" s="680"/>
      <c r="AN4" s="680"/>
      <c r="AO4" s="681"/>
      <c r="AP4" s="720" t="s">
        <v>230</v>
      </c>
      <c r="AQ4" s="720"/>
      <c r="AR4" s="720"/>
      <c r="AS4" s="720"/>
      <c r="AT4" s="720"/>
      <c r="AU4" s="720"/>
      <c r="AV4" s="720"/>
      <c r="AW4" s="720"/>
      <c r="AX4" s="720"/>
      <c r="AY4" s="720"/>
      <c r="AZ4" s="720"/>
      <c r="BA4" s="720"/>
      <c r="BB4" s="720"/>
      <c r="BC4" s="720"/>
      <c r="BD4" s="720"/>
      <c r="BE4" s="720"/>
      <c r="BF4" s="720"/>
      <c r="BG4" s="720" t="s">
        <v>231</v>
      </c>
      <c r="BH4" s="720"/>
      <c r="BI4" s="720"/>
      <c r="BJ4" s="720"/>
      <c r="BK4" s="720"/>
      <c r="BL4" s="720"/>
      <c r="BM4" s="720"/>
      <c r="BN4" s="720"/>
      <c r="BO4" s="720" t="s">
        <v>228</v>
      </c>
      <c r="BP4" s="720"/>
      <c r="BQ4" s="720"/>
      <c r="BR4" s="720"/>
      <c r="BS4" s="720" t="s">
        <v>232</v>
      </c>
      <c r="BT4" s="720"/>
      <c r="BU4" s="720"/>
      <c r="BV4" s="720"/>
      <c r="BW4" s="720"/>
      <c r="BX4" s="720"/>
      <c r="BY4" s="720"/>
      <c r="BZ4" s="720"/>
      <c r="CA4" s="720"/>
      <c r="CB4" s="720"/>
      <c r="CD4" s="679" t="s">
        <v>233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234</v>
      </c>
      <c r="C5" s="677"/>
      <c r="D5" s="677"/>
      <c r="E5" s="677"/>
      <c r="F5" s="677"/>
      <c r="G5" s="677"/>
      <c r="H5" s="677"/>
      <c r="I5" s="677"/>
      <c r="J5" s="677"/>
      <c r="K5" s="677"/>
      <c r="L5" s="677"/>
      <c r="M5" s="677"/>
      <c r="N5" s="677"/>
      <c r="O5" s="677"/>
      <c r="P5" s="677"/>
      <c r="Q5" s="678"/>
      <c r="R5" s="673">
        <v>11094645</v>
      </c>
      <c r="S5" s="674"/>
      <c r="T5" s="674"/>
      <c r="U5" s="674"/>
      <c r="V5" s="674"/>
      <c r="W5" s="674"/>
      <c r="X5" s="674"/>
      <c r="Y5" s="702"/>
      <c r="Z5" s="715">
        <v>22.5</v>
      </c>
      <c r="AA5" s="715"/>
      <c r="AB5" s="715"/>
      <c r="AC5" s="715"/>
      <c r="AD5" s="716">
        <v>10524452</v>
      </c>
      <c r="AE5" s="716"/>
      <c r="AF5" s="716"/>
      <c r="AG5" s="716"/>
      <c r="AH5" s="716"/>
      <c r="AI5" s="716"/>
      <c r="AJ5" s="716"/>
      <c r="AK5" s="716"/>
      <c r="AL5" s="703">
        <v>43.2</v>
      </c>
      <c r="AM5" s="686"/>
      <c r="AN5" s="686"/>
      <c r="AO5" s="704"/>
      <c r="AP5" s="676" t="s">
        <v>235</v>
      </c>
      <c r="AQ5" s="677"/>
      <c r="AR5" s="677"/>
      <c r="AS5" s="677"/>
      <c r="AT5" s="677"/>
      <c r="AU5" s="677"/>
      <c r="AV5" s="677"/>
      <c r="AW5" s="677"/>
      <c r="AX5" s="677"/>
      <c r="AY5" s="677"/>
      <c r="AZ5" s="677"/>
      <c r="BA5" s="677"/>
      <c r="BB5" s="677"/>
      <c r="BC5" s="677"/>
      <c r="BD5" s="677"/>
      <c r="BE5" s="677"/>
      <c r="BF5" s="678"/>
      <c r="BG5" s="627">
        <v>10495803</v>
      </c>
      <c r="BH5" s="628"/>
      <c r="BI5" s="628"/>
      <c r="BJ5" s="628"/>
      <c r="BK5" s="628"/>
      <c r="BL5" s="628"/>
      <c r="BM5" s="628"/>
      <c r="BN5" s="629"/>
      <c r="BO5" s="663">
        <v>94.6</v>
      </c>
      <c r="BP5" s="663"/>
      <c r="BQ5" s="663"/>
      <c r="BR5" s="663"/>
      <c r="BS5" s="664">
        <v>154219</v>
      </c>
      <c r="BT5" s="664"/>
      <c r="BU5" s="664"/>
      <c r="BV5" s="664"/>
      <c r="BW5" s="664"/>
      <c r="BX5" s="664"/>
      <c r="BY5" s="664"/>
      <c r="BZ5" s="664"/>
      <c r="CA5" s="664"/>
      <c r="CB5" s="695"/>
      <c r="CD5" s="679" t="s">
        <v>230</v>
      </c>
      <c r="CE5" s="680"/>
      <c r="CF5" s="680"/>
      <c r="CG5" s="680"/>
      <c r="CH5" s="680"/>
      <c r="CI5" s="680"/>
      <c r="CJ5" s="680"/>
      <c r="CK5" s="680"/>
      <c r="CL5" s="680"/>
      <c r="CM5" s="680"/>
      <c r="CN5" s="680"/>
      <c r="CO5" s="680"/>
      <c r="CP5" s="680"/>
      <c r="CQ5" s="681"/>
      <c r="CR5" s="679" t="s">
        <v>236</v>
      </c>
      <c r="CS5" s="680"/>
      <c r="CT5" s="680"/>
      <c r="CU5" s="680"/>
      <c r="CV5" s="680"/>
      <c r="CW5" s="680"/>
      <c r="CX5" s="680"/>
      <c r="CY5" s="681"/>
      <c r="CZ5" s="679" t="s">
        <v>228</v>
      </c>
      <c r="DA5" s="680"/>
      <c r="DB5" s="680"/>
      <c r="DC5" s="681"/>
      <c r="DD5" s="679" t="s">
        <v>237</v>
      </c>
      <c r="DE5" s="680"/>
      <c r="DF5" s="680"/>
      <c r="DG5" s="680"/>
      <c r="DH5" s="680"/>
      <c r="DI5" s="680"/>
      <c r="DJ5" s="680"/>
      <c r="DK5" s="680"/>
      <c r="DL5" s="680"/>
      <c r="DM5" s="680"/>
      <c r="DN5" s="680"/>
      <c r="DO5" s="680"/>
      <c r="DP5" s="681"/>
      <c r="DQ5" s="679" t="s">
        <v>238</v>
      </c>
      <c r="DR5" s="680"/>
      <c r="DS5" s="680"/>
      <c r="DT5" s="680"/>
      <c r="DU5" s="680"/>
      <c r="DV5" s="680"/>
      <c r="DW5" s="680"/>
      <c r="DX5" s="680"/>
      <c r="DY5" s="680"/>
      <c r="DZ5" s="680"/>
      <c r="EA5" s="680"/>
      <c r="EB5" s="680"/>
      <c r="EC5" s="681"/>
    </row>
    <row r="6" spans="2:143" ht="11.25" customHeight="1" x14ac:dyDescent="0.15">
      <c r="B6" s="624" t="s">
        <v>239</v>
      </c>
      <c r="C6" s="625"/>
      <c r="D6" s="625"/>
      <c r="E6" s="625"/>
      <c r="F6" s="625"/>
      <c r="G6" s="625"/>
      <c r="H6" s="625"/>
      <c r="I6" s="625"/>
      <c r="J6" s="625"/>
      <c r="K6" s="625"/>
      <c r="L6" s="625"/>
      <c r="M6" s="625"/>
      <c r="N6" s="625"/>
      <c r="O6" s="625"/>
      <c r="P6" s="625"/>
      <c r="Q6" s="626"/>
      <c r="R6" s="627">
        <v>534856</v>
      </c>
      <c r="S6" s="628"/>
      <c r="T6" s="628"/>
      <c r="U6" s="628"/>
      <c r="V6" s="628"/>
      <c r="W6" s="628"/>
      <c r="X6" s="628"/>
      <c r="Y6" s="629"/>
      <c r="Z6" s="663">
        <v>1.1000000000000001</v>
      </c>
      <c r="AA6" s="663"/>
      <c r="AB6" s="663"/>
      <c r="AC6" s="663"/>
      <c r="AD6" s="664">
        <v>534856</v>
      </c>
      <c r="AE6" s="664"/>
      <c r="AF6" s="664"/>
      <c r="AG6" s="664"/>
      <c r="AH6" s="664"/>
      <c r="AI6" s="664"/>
      <c r="AJ6" s="664"/>
      <c r="AK6" s="664"/>
      <c r="AL6" s="630">
        <v>2.2000000000000002</v>
      </c>
      <c r="AM6" s="631"/>
      <c r="AN6" s="631"/>
      <c r="AO6" s="665"/>
      <c r="AP6" s="624" t="s">
        <v>240</v>
      </c>
      <c r="AQ6" s="625"/>
      <c r="AR6" s="625"/>
      <c r="AS6" s="625"/>
      <c r="AT6" s="625"/>
      <c r="AU6" s="625"/>
      <c r="AV6" s="625"/>
      <c r="AW6" s="625"/>
      <c r="AX6" s="625"/>
      <c r="AY6" s="625"/>
      <c r="AZ6" s="625"/>
      <c r="BA6" s="625"/>
      <c r="BB6" s="625"/>
      <c r="BC6" s="625"/>
      <c r="BD6" s="625"/>
      <c r="BE6" s="625"/>
      <c r="BF6" s="626"/>
      <c r="BG6" s="627">
        <v>10495803</v>
      </c>
      <c r="BH6" s="628"/>
      <c r="BI6" s="628"/>
      <c r="BJ6" s="628"/>
      <c r="BK6" s="628"/>
      <c r="BL6" s="628"/>
      <c r="BM6" s="628"/>
      <c r="BN6" s="629"/>
      <c r="BO6" s="663">
        <v>94.6</v>
      </c>
      <c r="BP6" s="663"/>
      <c r="BQ6" s="663"/>
      <c r="BR6" s="663"/>
      <c r="BS6" s="664">
        <v>154219</v>
      </c>
      <c r="BT6" s="664"/>
      <c r="BU6" s="664"/>
      <c r="BV6" s="664"/>
      <c r="BW6" s="664"/>
      <c r="BX6" s="664"/>
      <c r="BY6" s="664"/>
      <c r="BZ6" s="664"/>
      <c r="CA6" s="664"/>
      <c r="CB6" s="695"/>
      <c r="CD6" s="676" t="s">
        <v>241</v>
      </c>
      <c r="CE6" s="677"/>
      <c r="CF6" s="677"/>
      <c r="CG6" s="677"/>
      <c r="CH6" s="677"/>
      <c r="CI6" s="677"/>
      <c r="CJ6" s="677"/>
      <c r="CK6" s="677"/>
      <c r="CL6" s="677"/>
      <c r="CM6" s="677"/>
      <c r="CN6" s="677"/>
      <c r="CO6" s="677"/>
      <c r="CP6" s="677"/>
      <c r="CQ6" s="678"/>
      <c r="CR6" s="627">
        <v>212305</v>
      </c>
      <c r="CS6" s="628"/>
      <c r="CT6" s="628"/>
      <c r="CU6" s="628"/>
      <c r="CV6" s="628"/>
      <c r="CW6" s="628"/>
      <c r="CX6" s="628"/>
      <c r="CY6" s="629"/>
      <c r="CZ6" s="703">
        <v>0.5</v>
      </c>
      <c r="DA6" s="686"/>
      <c r="DB6" s="686"/>
      <c r="DC6" s="705"/>
      <c r="DD6" s="633" t="s">
        <v>187</v>
      </c>
      <c r="DE6" s="628"/>
      <c r="DF6" s="628"/>
      <c r="DG6" s="628"/>
      <c r="DH6" s="628"/>
      <c r="DI6" s="628"/>
      <c r="DJ6" s="628"/>
      <c r="DK6" s="628"/>
      <c r="DL6" s="628"/>
      <c r="DM6" s="628"/>
      <c r="DN6" s="628"/>
      <c r="DO6" s="628"/>
      <c r="DP6" s="629"/>
      <c r="DQ6" s="633">
        <v>212305</v>
      </c>
      <c r="DR6" s="628"/>
      <c r="DS6" s="628"/>
      <c r="DT6" s="628"/>
      <c r="DU6" s="628"/>
      <c r="DV6" s="628"/>
      <c r="DW6" s="628"/>
      <c r="DX6" s="628"/>
      <c r="DY6" s="628"/>
      <c r="DZ6" s="628"/>
      <c r="EA6" s="628"/>
      <c r="EB6" s="628"/>
      <c r="EC6" s="662"/>
    </row>
    <row r="7" spans="2:143" ht="11.25" customHeight="1" x14ac:dyDescent="0.15">
      <c r="B7" s="624" t="s">
        <v>242</v>
      </c>
      <c r="C7" s="625"/>
      <c r="D7" s="625"/>
      <c r="E7" s="625"/>
      <c r="F7" s="625"/>
      <c r="G7" s="625"/>
      <c r="H7" s="625"/>
      <c r="I7" s="625"/>
      <c r="J7" s="625"/>
      <c r="K7" s="625"/>
      <c r="L7" s="625"/>
      <c r="M7" s="625"/>
      <c r="N7" s="625"/>
      <c r="O7" s="625"/>
      <c r="P7" s="625"/>
      <c r="Q7" s="626"/>
      <c r="R7" s="627">
        <v>3802</v>
      </c>
      <c r="S7" s="628"/>
      <c r="T7" s="628"/>
      <c r="U7" s="628"/>
      <c r="V7" s="628"/>
      <c r="W7" s="628"/>
      <c r="X7" s="628"/>
      <c r="Y7" s="629"/>
      <c r="Z7" s="663">
        <v>0</v>
      </c>
      <c r="AA7" s="663"/>
      <c r="AB7" s="663"/>
      <c r="AC7" s="663"/>
      <c r="AD7" s="664">
        <v>3802</v>
      </c>
      <c r="AE7" s="664"/>
      <c r="AF7" s="664"/>
      <c r="AG7" s="664"/>
      <c r="AH7" s="664"/>
      <c r="AI7" s="664"/>
      <c r="AJ7" s="664"/>
      <c r="AK7" s="664"/>
      <c r="AL7" s="630">
        <v>0</v>
      </c>
      <c r="AM7" s="631"/>
      <c r="AN7" s="631"/>
      <c r="AO7" s="665"/>
      <c r="AP7" s="624" t="s">
        <v>243</v>
      </c>
      <c r="AQ7" s="625"/>
      <c r="AR7" s="625"/>
      <c r="AS7" s="625"/>
      <c r="AT7" s="625"/>
      <c r="AU7" s="625"/>
      <c r="AV7" s="625"/>
      <c r="AW7" s="625"/>
      <c r="AX7" s="625"/>
      <c r="AY7" s="625"/>
      <c r="AZ7" s="625"/>
      <c r="BA7" s="625"/>
      <c r="BB7" s="625"/>
      <c r="BC7" s="625"/>
      <c r="BD7" s="625"/>
      <c r="BE7" s="625"/>
      <c r="BF7" s="626"/>
      <c r="BG7" s="627">
        <v>4570817</v>
      </c>
      <c r="BH7" s="628"/>
      <c r="BI7" s="628"/>
      <c r="BJ7" s="628"/>
      <c r="BK7" s="628"/>
      <c r="BL7" s="628"/>
      <c r="BM7" s="628"/>
      <c r="BN7" s="629"/>
      <c r="BO7" s="663">
        <v>41.2</v>
      </c>
      <c r="BP7" s="663"/>
      <c r="BQ7" s="663"/>
      <c r="BR7" s="663"/>
      <c r="BS7" s="664">
        <v>154219</v>
      </c>
      <c r="BT7" s="664"/>
      <c r="BU7" s="664"/>
      <c r="BV7" s="664"/>
      <c r="BW7" s="664"/>
      <c r="BX7" s="664"/>
      <c r="BY7" s="664"/>
      <c r="BZ7" s="664"/>
      <c r="CA7" s="664"/>
      <c r="CB7" s="695"/>
      <c r="CD7" s="624" t="s">
        <v>244</v>
      </c>
      <c r="CE7" s="625"/>
      <c r="CF7" s="625"/>
      <c r="CG7" s="625"/>
      <c r="CH7" s="625"/>
      <c r="CI7" s="625"/>
      <c r="CJ7" s="625"/>
      <c r="CK7" s="625"/>
      <c r="CL7" s="625"/>
      <c r="CM7" s="625"/>
      <c r="CN7" s="625"/>
      <c r="CO7" s="625"/>
      <c r="CP7" s="625"/>
      <c r="CQ7" s="626"/>
      <c r="CR7" s="627">
        <v>4398140</v>
      </c>
      <c r="CS7" s="628"/>
      <c r="CT7" s="628"/>
      <c r="CU7" s="628"/>
      <c r="CV7" s="628"/>
      <c r="CW7" s="628"/>
      <c r="CX7" s="628"/>
      <c r="CY7" s="629"/>
      <c r="CZ7" s="663">
        <v>10.199999999999999</v>
      </c>
      <c r="DA7" s="663"/>
      <c r="DB7" s="663"/>
      <c r="DC7" s="663"/>
      <c r="DD7" s="633">
        <v>47575</v>
      </c>
      <c r="DE7" s="628"/>
      <c r="DF7" s="628"/>
      <c r="DG7" s="628"/>
      <c r="DH7" s="628"/>
      <c r="DI7" s="628"/>
      <c r="DJ7" s="628"/>
      <c r="DK7" s="628"/>
      <c r="DL7" s="628"/>
      <c r="DM7" s="628"/>
      <c r="DN7" s="628"/>
      <c r="DO7" s="628"/>
      <c r="DP7" s="629"/>
      <c r="DQ7" s="633">
        <v>3904550</v>
      </c>
      <c r="DR7" s="628"/>
      <c r="DS7" s="628"/>
      <c r="DT7" s="628"/>
      <c r="DU7" s="628"/>
      <c r="DV7" s="628"/>
      <c r="DW7" s="628"/>
      <c r="DX7" s="628"/>
      <c r="DY7" s="628"/>
      <c r="DZ7" s="628"/>
      <c r="EA7" s="628"/>
      <c r="EB7" s="628"/>
      <c r="EC7" s="662"/>
    </row>
    <row r="8" spans="2:143" ht="11.25" customHeight="1" x14ac:dyDescent="0.15">
      <c r="B8" s="624" t="s">
        <v>245</v>
      </c>
      <c r="C8" s="625"/>
      <c r="D8" s="625"/>
      <c r="E8" s="625"/>
      <c r="F8" s="625"/>
      <c r="G8" s="625"/>
      <c r="H8" s="625"/>
      <c r="I8" s="625"/>
      <c r="J8" s="625"/>
      <c r="K8" s="625"/>
      <c r="L8" s="625"/>
      <c r="M8" s="625"/>
      <c r="N8" s="625"/>
      <c r="O8" s="625"/>
      <c r="P8" s="625"/>
      <c r="Q8" s="626"/>
      <c r="R8" s="627">
        <v>56032</v>
      </c>
      <c r="S8" s="628"/>
      <c r="T8" s="628"/>
      <c r="U8" s="628"/>
      <c r="V8" s="628"/>
      <c r="W8" s="628"/>
      <c r="X8" s="628"/>
      <c r="Y8" s="629"/>
      <c r="Z8" s="663">
        <v>0.1</v>
      </c>
      <c r="AA8" s="663"/>
      <c r="AB8" s="663"/>
      <c r="AC8" s="663"/>
      <c r="AD8" s="664">
        <v>56032</v>
      </c>
      <c r="AE8" s="664"/>
      <c r="AF8" s="664"/>
      <c r="AG8" s="664"/>
      <c r="AH8" s="664"/>
      <c r="AI8" s="664"/>
      <c r="AJ8" s="664"/>
      <c r="AK8" s="664"/>
      <c r="AL8" s="630">
        <v>0.2</v>
      </c>
      <c r="AM8" s="631"/>
      <c r="AN8" s="631"/>
      <c r="AO8" s="665"/>
      <c r="AP8" s="624" t="s">
        <v>246</v>
      </c>
      <c r="AQ8" s="625"/>
      <c r="AR8" s="625"/>
      <c r="AS8" s="625"/>
      <c r="AT8" s="625"/>
      <c r="AU8" s="625"/>
      <c r="AV8" s="625"/>
      <c r="AW8" s="625"/>
      <c r="AX8" s="625"/>
      <c r="AY8" s="625"/>
      <c r="AZ8" s="625"/>
      <c r="BA8" s="625"/>
      <c r="BB8" s="625"/>
      <c r="BC8" s="625"/>
      <c r="BD8" s="625"/>
      <c r="BE8" s="625"/>
      <c r="BF8" s="626"/>
      <c r="BG8" s="627">
        <v>141625</v>
      </c>
      <c r="BH8" s="628"/>
      <c r="BI8" s="628"/>
      <c r="BJ8" s="628"/>
      <c r="BK8" s="628"/>
      <c r="BL8" s="628"/>
      <c r="BM8" s="628"/>
      <c r="BN8" s="629"/>
      <c r="BO8" s="663">
        <v>1.3</v>
      </c>
      <c r="BP8" s="663"/>
      <c r="BQ8" s="663"/>
      <c r="BR8" s="663"/>
      <c r="BS8" s="664" t="s">
        <v>247</v>
      </c>
      <c r="BT8" s="664"/>
      <c r="BU8" s="664"/>
      <c r="BV8" s="664"/>
      <c r="BW8" s="664"/>
      <c r="BX8" s="664"/>
      <c r="BY8" s="664"/>
      <c r="BZ8" s="664"/>
      <c r="CA8" s="664"/>
      <c r="CB8" s="695"/>
      <c r="CD8" s="624" t="s">
        <v>248</v>
      </c>
      <c r="CE8" s="625"/>
      <c r="CF8" s="625"/>
      <c r="CG8" s="625"/>
      <c r="CH8" s="625"/>
      <c r="CI8" s="625"/>
      <c r="CJ8" s="625"/>
      <c r="CK8" s="625"/>
      <c r="CL8" s="625"/>
      <c r="CM8" s="625"/>
      <c r="CN8" s="625"/>
      <c r="CO8" s="625"/>
      <c r="CP8" s="625"/>
      <c r="CQ8" s="626"/>
      <c r="CR8" s="627">
        <v>12220256</v>
      </c>
      <c r="CS8" s="628"/>
      <c r="CT8" s="628"/>
      <c r="CU8" s="628"/>
      <c r="CV8" s="628"/>
      <c r="CW8" s="628"/>
      <c r="CX8" s="628"/>
      <c r="CY8" s="629"/>
      <c r="CZ8" s="663">
        <v>28.4</v>
      </c>
      <c r="DA8" s="663"/>
      <c r="DB8" s="663"/>
      <c r="DC8" s="663"/>
      <c r="DD8" s="633">
        <v>286224</v>
      </c>
      <c r="DE8" s="628"/>
      <c r="DF8" s="628"/>
      <c r="DG8" s="628"/>
      <c r="DH8" s="628"/>
      <c r="DI8" s="628"/>
      <c r="DJ8" s="628"/>
      <c r="DK8" s="628"/>
      <c r="DL8" s="628"/>
      <c r="DM8" s="628"/>
      <c r="DN8" s="628"/>
      <c r="DO8" s="628"/>
      <c r="DP8" s="629"/>
      <c r="DQ8" s="633">
        <v>6679572</v>
      </c>
      <c r="DR8" s="628"/>
      <c r="DS8" s="628"/>
      <c r="DT8" s="628"/>
      <c r="DU8" s="628"/>
      <c r="DV8" s="628"/>
      <c r="DW8" s="628"/>
      <c r="DX8" s="628"/>
      <c r="DY8" s="628"/>
      <c r="DZ8" s="628"/>
      <c r="EA8" s="628"/>
      <c r="EB8" s="628"/>
      <c r="EC8" s="662"/>
    </row>
    <row r="9" spans="2:143" ht="11.25" customHeight="1" x14ac:dyDescent="0.15">
      <c r="B9" s="624" t="s">
        <v>249</v>
      </c>
      <c r="C9" s="625"/>
      <c r="D9" s="625"/>
      <c r="E9" s="625"/>
      <c r="F9" s="625"/>
      <c r="G9" s="625"/>
      <c r="H9" s="625"/>
      <c r="I9" s="625"/>
      <c r="J9" s="625"/>
      <c r="K9" s="625"/>
      <c r="L9" s="625"/>
      <c r="M9" s="625"/>
      <c r="N9" s="625"/>
      <c r="O9" s="625"/>
      <c r="P9" s="625"/>
      <c r="Q9" s="626"/>
      <c r="R9" s="627">
        <v>41443</v>
      </c>
      <c r="S9" s="628"/>
      <c r="T9" s="628"/>
      <c r="U9" s="628"/>
      <c r="V9" s="628"/>
      <c r="W9" s="628"/>
      <c r="X9" s="628"/>
      <c r="Y9" s="629"/>
      <c r="Z9" s="663">
        <v>0.1</v>
      </c>
      <c r="AA9" s="663"/>
      <c r="AB9" s="663"/>
      <c r="AC9" s="663"/>
      <c r="AD9" s="664">
        <v>41443</v>
      </c>
      <c r="AE9" s="664"/>
      <c r="AF9" s="664"/>
      <c r="AG9" s="664"/>
      <c r="AH9" s="664"/>
      <c r="AI9" s="664"/>
      <c r="AJ9" s="664"/>
      <c r="AK9" s="664"/>
      <c r="AL9" s="630">
        <v>0.2</v>
      </c>
      <c r="AM9" s="631"/>
      <c r="AN9" s="631"/>
      <c r="AO9" s="665"/>
      <c r="AP9" s="624" t="s">
        <v>250</v>
      </c>
      <c r="AQ9" s="625"/>
      <c r="AR9" s="625"/>
      <c r="AS9" s="625"/>
      <c r="AT9" s="625"/>
      <c r="AU9" s="625"/>
      <c r="AV9" s="625"/>
      <c r="AW9" s="625"/>
      <c r="AX9" s="625"/>
      <c r="AY9" s="625"/>
      <c r="AZ9" s="625"/>
      <c r="BA9" s="625"/>
      <c r="BB9" s="625"/>
      <c r="BC9" s="625"/>
      <c r="BD9" s="625"/>
      <c r="BE9" s="625"/>
      <c r="BF9" s="626"/>
      <c r="BG9" s="627">
        <v>3655625</v>
      </c>
      <c r="BH9" s="628"/>
      <c r="BI9" s="628"/>
      <c r="BJ9" s="628"/>
      <c r="BK9" s="628"/>
      <c r="BL9" s="628"/>
      <c r="BM9" s="628"/>
      <c r="BN9" s="629"/>
      <c r="BO9" s="663">
        <v>32.9</v>
      </c>
      <c r="BP9" s="663"/>
      <c r="BQ9" s="663"/>
      <c r="BR9" s="663"/>
      <c r="BS9" s="664" t="s">
        <v>247</v>
      </c>
      <c r="BT9" s="664"/>
      <c r="BU9" s="664"/>
      <c r="BV9" s="664"/>
      <c r="BW9" s="664"/>
      <c r="BX9" s="664"/>
      <c r="BY9" s="664"/>
      <c r="BZ9" s="664"/>
      <c r="CA9" s="664"/>
      <c r="CB9" s="695"/>
      <c r="CD9" s="624" t="s">
        <v>251</v>
      </c>
      <c r="CE9" s="625"/>
      <c r="CF9" s="625"/>
      <c r="CG9" s="625"/>
      <c r="CH9" s="625"/>
      <c r="CI9" s="625"/>
      <c r="CJ9" s="625"/>
      <c r="CK9" s="625"/>
      <c r="CL9" s="625"/>
      <c r="CM9" s="625"/>
      <c r="CN9" s="625"/>
      <c r="CO9" s="625"/>
      <c r="CP9" s="625"/>
      <c r="CQ9" s="626"/>
      <c r="CR9" s="627">
        <v>5266222</v>
      </c>
      <c r="CS9" s="628"/>
      <c r="CT9" s="628"/>
      <c r="CU9" s="628"/>
      <c r="CV9" s="628"/>
      <c r="CW9" s="628"/>
      <c r="CX9" s="628"/>
      <c r="CY9" s="629"/>
      <c r="CZ9" s="663">
        <v>12.2</v>
      </c>
      <c r="DA9" s="663"/>
      <c r="DB9" s="663"/>
      <c r="DC9" s="663"/>
      <c r="DD9" s="633">
        <v>1141574</v>
      </c>
      <c r="DE9" s="628"/>
      <c r="DF9" s="628"/>
      <c r="DG9" s="628"/>
      <c r="DH9" s="628"/>
      <c r="DI9" s="628"/>
      <c r="DJ9" s="628"/>
      <c r="DK9" s="628"/>
      <c r="DL9" s="628"/>
      <c r="DM9" s="628"/>
      <c r="DN9" s="628"/>
      <c r="DO9" s="628"/>
      <c r="DP9" s="629"/>
      <c r="DQ9" s="633">
        <v>3775175</v>
      </c>
      <c r="DR9" s="628"/>
      <c r="DS9" s="628"/>
      <c r="DT9" s="628"/>
      <c r="DU9" s="628"/>
      <c r="DV9" s="628"/>
      <c r="DW9" s="628"/>
      <c r="DX9" s="628"/>
      <c r="DY9" s="628"/>
      <c r="DZ9" s="628"/>
      <c r="EA9" s="628"/>
      <c r="EB9" s="628"/>
      <c r="EC9" s="662"/>
    </row>
    <row r="10" spans="2:143" ht="11.25" customHeight="1" x14ac:dyDescent="0.15">
      <c r="B10" s="624" t="s">
        <v>252</v>
      </c>
      <c r="C10" s="625"/>
      <c r="D10" s="625"/>
      <c r="E10" s="625"/>
      <c r="F10" s="625"/>
      <c r="G10" s="625"/>
      <c r="H10" s="625"/>
      <c r="I10" s="625"/>
      <c r="J10" s="625"/>
      <c r="K10" s="625"/>
      <c r="L10" s="625"/>
      <c r="M10" s="625"/>
      <c r="N10" s="625"/>
      <c r="O10" s="625"/>
      <c r="P10" s="625"/>
      <c r="Q10" s="626"/>
      <c r="R10" s="627" t="s">
        <v>187</v>
      </c>
      <c r="S10" s="628"/>
      <c r="T10" s="628"/>
      <c r="U10" s="628"/>
      <c r="V10" s="628"/>
      <c r="W10" s="628"/>
      <c r="X10" s="628"/>
      <c r="Y10" s="629"/>
      <c r="Z10" s="663" t="s">
        <v>187</v>
      </c>
      <c r="AA10" s="663"/>
      <c r="AB10" s="663"/>
      <c r="AC10" s="663"/>
      <c r="AD10" s="664" t="s">
        <v>247</v>
      </c>
      <c r="AE10" s="664"/>
      <c r="AF10" s="664"/>
      <c r="AG10" s="664"/>
      <c r="AH10" s="664"/>
      <c r="AI10" s="664"/>
      <c r="AJ10" s="664"/>
      <c r="AK10" s="664"/>
      <c r="AL10" s="630" t="s">
        <v>253</v>
      </c>
      <c r="AM10" s="631"/>
      <c r="AN10" s="631"/>
      <c r="AO10" s="665"/>
      <c r="AP10" s="624" t="s">
        <v>254</v>
      </c>
      <c r="AQ10" s="625"/>
      <c r="AR10" s="625"/>
      <c r="AS10" s="625"/>
      <c r="AT10" s="625"/>
      <c r="AU10" s="625"/>
      <c r="AV10" s="625"/>
      <c r="AW10" s="625"/>
      <c r="AX10" s="625"/>
      <c r="AY10" s="625"/>
      <c r="AZ10" s="625"/>
      <c r="BA10" s="625"/>
      <c r="BB10" s="625"/>
      <c r="BC10" s="625"/>
      <c r="BD10" s="625"/>
      <c r="BE10" s="625"/>
      <c r="BF10" s="626"/>
      <c r="BG10" s="627">
        <v>231745</v>
      </c>
      <c r="BH10" s="628"/>
      <c r="BI10" s="628"/>
      <c r="BJ10" s="628"/>
      <c r="BK10" s="628"/>
      <c r="BL10" s="628"/>
      <c r="BM10" s="628"/>
      <c r="BN10" s="629"/>
      <c r="BO10" s="663">
        <v>2.1</v>
      </c>
      <c r="BP10" s="663"/>
      <c r="BQ10" s="663"/>
      <c r="BR10" s="663"/>
      <c r="BS10" s="664" t="s">
        <v>187</v>
      </c>
      <c r="BT10" s="664"/>
      <c r="BU10" s="664"/>
      <c r="BV10" s="664"/>
      <c r="BW10" s="664"/>
      <c r="BX10" s="664"/>
      <c r="BY10" s="664"/>
      <c r="BZ10" s="664"/>
      <c r="CA10" s="664"/>
      <c r="CB10" s="695"/>
      <c r="CD10" s="624" t="s">
        <v>255</v>
      </c>
      <c r="CE10" s="625"/>
      <c r="CF10" s="625"/>
      <c r="CG10" s="625"/>
      <c r="CH10" s="625"/>
      <c r="CI10" s="625"/>
      <c r="CJ10" s="625"/>
      <c r="CK10" s="625"/>
      <c r="CL10" s="625"/>
      <c r="CM10" s="625"/>
      <c r="CN10" s="625"/>
      <c r="CO10" s="625"/>
      <c r="CP10" s="625"/>
      <c r="CQ10" s="626"/>
      <c r="CR10" s="627">
        <v>55573</v>
      </c>
      <c r="CS10" s="628"/>
      <c r="CT10" s="628"/>
      <c r="CU10" s="628"/>
      <c r="CV10" s="628"/>
      <c r="CW10" s="628"/>
      <c r="CX10" s="628"/>
      <c r="CY10" s="629"/>
      <c r="CZ10" s="663">
        <v>0.1</v>
      </c>
      <c r="DA10" s="663"/>
      <c r="DB10" s="663"/>
      <c r="DC10" s="663"/>
      <c r="DD10" s="633" t="s">
        <v>247</v>
      </c>
      <c r="DE10" s="628"/>
      <c r="DF10" s="628"/>
      <c r="DG10" s="628"/>
      <c r="DH10" s="628"/>
      <c r="DI10" s="628"/>
      <c r="DJ10" s="628"/>
      <c r="DK10" s="628"/>
      <c r="DL10" s="628"/>
      <c r="DM10" s="628"/>
      <c r="DN10" s="628"/>
      <c r="DO10" s="628"/>
      <c r="DP10" s="629"/>
      <c r="DQ10" s="633">
        <v>27154</v>
      </c>
      <c r="DR10" s="628"/>
      <c r="DS10" s="628"/>
      <c r="DT10" s="628"/>
      <c r="DU10" s="628"/>
      <c r="DV10" s="628"/>
      <c r="DW10" s="628"/>
      <c r="DX10" s="628"/>
      <c r="DY10" s="628"/>
      <c r="DZ10" s="628"/>
      <c r="EA10" s="628"/>
      <c r="EB10" s="628"/>
      <c r="EC10" s="662"/>
    </row>
    <row r="11" spans="2:143" ht="11.25" customHeight="1" x14ac:dyDescent="0.15">
      <c r="B11" s="624" t="s">
        <v>256</v>
      </c>
      <c r="C11" s="625"/>
      <c r="D11" s="625"/>
      <c r="E11" s="625"/>
      <c r="F11" s="625"/>
      <c r="G11" s="625"/>
      <c r="H11" s="625"/>
      <c r="I11" s="625"/>
      <c r="J11" s="625"/>
      <c r="K11" s="625"/>
      <c r="L11" s="625"/>
      <c r="M11" s="625"/>
      <c r="N11" s="625"/>
      <c r="O11" s="625"/>
      <c r="P11" s="625"/>
      <c r="Q11" s="626"/>
      <c r="R11" s="627">
        <v>1979186</v>
      </c>
      <c r="S11" s="628"/>
      <c r="T11" s="628"/>
      <c r="U11" s="628"/>
      <c r="V11" s="628"/>
      <c r="W11" s="628"/>
      <c r="X11" s="628"/>
      <c r="Y11" s="629"/>
      <c r="Z11" s="630">
        <v>4</v>
      </c>
      <c r="AA11" s="631"/>
      <c r="AB11" s="631"/>
      <c r="AC11" s="632"/>
      <c r="AD11" s="633">
        <v>1979186</v>
      </c>
      <c r="AE11" s="628"/>
      <c r="AF11" s="628"/>
      <c r="AG11" s="628"/>
      <c r="AH11" s="628"/>
      <c r="AI11" s="628"/>
      <c r="AJ11" s="628"/>
      <c r="AK11" s="629"/>
      <c r="AL11" s="630">
        <v>8.1</v>
      </c>
      <c r="AM11" s="631"/>
      <c r="AN11" s="631"/>
      <c r="AO11" s="665"/>
      <c r="AP11" s="624" t="s">
        <v>257</v>
      </c>
      <c r="AQ11" s="625"/>
      <c r="AR11" s="625"/>
      <c r="AS11" s="625"/>
      <c r="AT11" s="625"/>
      <c r="AU11" s="625"/>
      <c r="AV11" s="625"/>
      <c r="AW11" s="625"/>
      <c r="AX11" s="625"/>
      <c r="AY11" s="625"/>
      <c r="AZ11" s="625"/>
      <c r="BA11" s="625"/>
      <c r="BB11" s="625"/>
      <c r="BC11" s="625"/>
      <c r="BD11" s="625"/>
      <c r="BE11" s="625"/>
      <c r="BF11" s="626"/>
      <c r="BG11" s="627">
        <v>541822</v>
      </c>
      <c r="BH11" s="628"/>
      <c r="BI11" s="628"/>
      <c r="BJ11" s="628"/>
      <c r="BK11" s="628"/>
      <c r="BL11" s="628"/>
      <c r="BM11" s="628"/>
      <c r="BN11" s="629"/>
      <c r="BO11" s="663">
        <v>4.9000000000000004</v>
      </c>
      <c r="BP11" s="663"/>
      <c r="BQ11" s="663"/>
      <c r="BR11" s="663"/>
      <c r="BS11" s="664">
        <v>154219</v>
      </c>
      <c r="BT11" s="664"/>
      <c r="BU11" s="664"/>
      <c r="BV11" s="664"/>
      <c r="BW11" s="664"/>
      <c r="BX11" s="664"/>
      <c r="BY11" s="664"/>
      <c r="BZ11" s="664"/>
      <c r="CA11" s="664"/>
      <c r="CB11" s="695"/>
      <c r="CD11" s="624" t="s">
        <v>258</v>
      </c>
      <c r="CE11" s="625"/>
      <c r="CF11" s="625"/>
      <c r="CG11" s="625"/>
      <c r="CH11" s="625"/>
      <c r="CI11" s="625"/>
      <c r="CJ11" s="625"/>
      <c r="CK11" s="625"/>
      <c r="CL11" s="625"/>
      <c r="CM11" s="625"/>
      <c r="CN11" s="625"/>
      <c r="CO11" s="625"/>
      <c r="CP11" s="625"/>
      <c r="CQ11" s="626"/>
      <c r="CR11" s="627">
        <v>1927615</v>
      </c>
      <c r="CS11" s="628"/>
      <c r="CT11" s="628"/>
      <c r="CU11" s="628"/>
      <c r="CV11" s="628"/>
      <c r="CW11" s="628"/>
      <c r="CX11" s="628"/>
      <c r="CY11" s="629"/>
      <c r="CZ11" s="663">
        <v>4.5</v>
      </c>
      <c r="DA11" s="663"/>
      <c r="DB11" s="663"/>
      <c r="DC11" s="663"/>
      <c r="DD11" s="633">
        <v>477750</v>
      </c>
      <c r="DE11" s="628"/>
      <c r="DF11" s="628"/>
      <c r="DG11" s="628"/>
      <c r="DH11" s="628"/>
      <c r="DI11" s="628"/>
      <c r="DJ11" s="628"/>
      <c r="DK11" s="628"/>
      <c r="DL11" s="628"/>
      <c r="DM11" s="628"/>
      <c r="DN11" s="628"/>
      <c r="DO11" s="628"/>
      <c r="DP11" s="629"/>
      <c r="DQ11" s="633">
        <v>1261913</v>
      </c>
      <c r="DR11" s="628"/>
      <c r="DS11" s="628"/>
      <c r="DT11" s="628"/>
      <c r="DU11" s="628"/>
      <c r="DV11" s="628"/>
      <c r="DW11" s="628"/>
      <c r="DX11" s="628"/>
      <c r="DY11" s="628"/>
      <c r="DZ11" s="628"/>
      <c r="EA11" s="628"/>
      <c r="EB11" s="628"/>
      <c r="EC11" s="662"/>
    </row>
    <row r="12" spans="2:143" ht="11.25" customHeight="1" x14ac:dyDescent="0.15">
      <c r="B12" s="624" t="s">
        <v>259</v>
      </c>
      <c r="C12" s="625"/>
      <c r="D12" s="625"/>
      <c r="E12" s="625"/>
      <c r="F12" s="625"/>
      <c r="G12" s="625"/>
      <c r="H12" s="625"/>
      <c r="I12" s="625"/>
      <c r="J12" s="625"/>
      <c r="K12" s="625"/>
      <c r="L12" s="625"/>
      <c r="M12" s="625"/>
      <c r="N12" s="625"/>
      <c r="O12" s="625"/>
      <c r="P12" s="625"/>
      <c r="Q12" s="626"/>
      <c r="R12" s="627">
        <v>40014</v>
      </c>
      <c r="S12" s="628"/>
      <c r="T12" s="628"/>
      <c r="U12" s="628"/>
      <c r="V12" s="628"/>
      <c r="W12" s="628"/>
      <c r="X12" s="628"/>
      <c r="Y12" s="629"/>
      <c r="Z12" s="663">
        <v>0.1</v>
      </c>
      <c r="AA12" s="663"/>
      <c r="AB12" s="663"/>
      <c r="AC12" s="663"/>
      <c r="AD12" s="664">
        <v>40014</v>
      </c>
      <c r="AE12" s="664"/>
      <c r="AF12" s="664"/>
      <c r="AG12" s="664"/>
      <c r="AH12" s="664"/>
      <c r="AI12" s="664"/>
      <c r="AJ12" s="664"/>
      <c r="AK12" s="664"/>
      <c r="AL12" s="630">
        <v>0.2</v>
      </c>
      <c r="AM12" s="631"/>
      <c r="AN12" s="631"/>
      <c r="AO12" s="665"/>
      <c r="AP12" s="624" t="s">
        <v>260</v>
      </c>
      <c r="AQ12" s="625"/>
      <c r="AR12" s="625"/>
      <c r="AS12" s="625"/>
      <c r="AT12" s="625"/>
      <c r="AU12" s="625"/>
      <c r="AV12" s="625"/>
      <c r="AW12" s="625"/>
      <c r="AX12" s="625"/>
      <c r="AY12" s="625"/>
      <c r="AZ12" s="625"/>
      <c r="BA12" s="625"/>
      <c r="BB12" s="625"/>
      <c r="BC12" s="625"/>
      <c r="BD12" s="625"/>
      <c r="BE12" s="625"/>
      <c r="BF12" s="626"/>
      <c r="BG12" s="627">
        <v>5101427</v>
      </c>
      <c r="BH12" s="628"/>
      <c r="BI12" s="628"/>
      <c r="BJ12" s="628"/>
      <c r="BK12" s="628"/>
      <c r="BL12" s="628"/>
      <c r="BM12" s="628"/>
      <c r="BN12" s="629"/>
      <c r="BO12" s="663">
        <v>46</v>
      </c>
      <c r="BP12" s="663"/>
      <c r="BQ12" s="663"/>
      <c r="BR12" s="663"/>
      <c r="BS12" s="664" t="s">
        <v>187</v>
      </c>
      <c r="BT12" s="664"/>
      <c r="BU12" s="664"/>
      <c r="BV12" s="664"/>
      <c r="BW12" s="664"/>
      <c r="BX12" s="664"/>
      <c r="BY12" s="664"/>
      <c r="BZ12" s="664"/>
      <c r="CA12" s="664"/>
      <c r="CB12" s="695"/>
      <c r="CD12" s="624" t="s">
        <v>261</v>
      </c>
      <c r="CE12" s="625"/>
      <c r="CF12" s="625"/>
      <c r="CG12" s="625"/>
      <c r="CH12" s="625"/>
      <c r="CI12" s="625"/>
      <c r="CJ12" s="625"/>
      <c r="CK12" s="625"/>
      <c r="CL12" s="625"/>
      <c r="CM12" s="625"/>
      <c r="CN12" s="625"/>
      <c r="CO12" s="625"/>
      <c r="CP12" s="625"/>
      <c r="CQ12" s="626"/>
      <c r="CR12" s="627">
        <v>2059954</v>
      </c>
      <c r="CS12" s="628"/>
      <c r="CT12" s="628"/>
      <c r="CU12" s="628"/>
      <c r="CV12" s="628"/>
      <c r="CW12" s="628"/>
      <c r="CX12" s="628"/>
      <c r="CY12" s="629"/>
      <c r="CZ12" s="663">
        <v>4.8</v>
      </c>
      <c r="DA12" s="663"/>
      <c r="DB12" s="663"/>
      <c r="DC12" s="663"/>
      <c r="DD12" s="633">
        <v>668529</v>
      </c>
      <c r="DE12" s="628"/>
      <c r="DF12" s="628"/>
      <c r="DG12" s="628"/>
      <c r="DH12" s="628"/>
      <c r="DI12" s="628"/>
      <c r="DJ12" s="628"/>
      <c r="DK12" s="628"/>
      <c r="DL12" s="628"/>
      <c r="DM12" s="628"/>
      <c r="DN12" s="628"/>
      <c r="DO12" s="628"/>
      <c r="DP12" s="629"/>
      <c r="DQ12" s="633">
        <v>1388337</v>
      </c>
      <c r="DR12" s="628"/>
      <c r="DS12" s="628"/>
      <c r="DT12" s="628"/>
      <c r="DU12" s="628"/>
      <c r="DV12" s="628"/>
      <c r="DW12" s="628"/>
      <c r="DX12" s="628"/>
      <c r="DY12" s="628"/>
      <c r="DZ12" s="628"/>
      <c r="EA12" s="628"/>
      <c r="EB12" s="628"/>
      <c r="EC12" s="662"/>
    </row>
    <row r="13" spans="2:143" ht="11.25" customHeight="1" x14ac:dyDescent="0.15">
      <c r="B13" s="624" t="s">
        <v>262</v>
      </c>
      <c r="C13" s="625"/>
      <c r="D13" s="625"/>
      <c r="E13" s="625"/>
      <c r="F13" s="625"/>
      <c r="G13" s="625"/>
      <c r="H13" s="625"/>
      <c r="I13" s="625"/>
      <c r="J13" s="625"/>
      <c r="K13" s="625"/>
      <c r="L13" s="625"/>
      <c r="M13" s="625"/>
      <c r="N13" s="625"/>
      <c r="O13" s="625"/>
      <c r="P13" s="625"/>
      <c r="Q13" s="626"/>
      <c r="R13" s="627" t="s">
        <v>247</v>
      </c>
      <c r="S13" s="628"/>
      <c r="T13" s="628"/>
      <c r="U13" s="628"/>
      <c r="V13" s="628"/>
      <c r="W13" s="628"/>
      <c r="X13" s="628"/>
      <c r="Y13" s="629"/>
      <c r="Z13" s="663" t="s">
        <v>187</v>
      </c>
      <c r="AA13" s="663"/>
      <c r="AB13" s="663"/>
      <c r="AC13" s="663"/>
      <c r="AD13" s="664" t="s">
        <v>247</v>
      </c>
      <c r="AE13" s="664"/>
      <c r="AF13" s="664"/>
      <c r="AG13" s="664"/>
      <c r="AH13" s="664"/>
      <c r="AI13" s="664"/>
      <c r="AJ13" s="664"/>
      <c r="AK13" s="664"/>
      <c r="AL13" s="630" t="s">
        <v>253</v>
      </c>
      <c r="AM13" s="631"/>
      <c r="AN13" s="631"/>
      <c r="AO13" s="665"/>
      <c r="AP13" s="624" t="s">
        <v>263</v>
      </c>
      <c r="AQ13" s="625"/>
      <c r="AR13" s="625"/>
      <c r="AS13" s="625"/>
      <c r="AT13" s="625"/>
      <c r="AU13" s="625"/>
      <c r="AV13" s="625"/>
      <c r="AW13" s="625"/>
      <c r="AX13" s="625"/>
      <c r="AY13" s="625"/>
      <c r="AZ13" s="625"/>
      <c r="BA13" s="625"/>
      <c r="BB13" s="625"/>
      <c r="BC13" s="625"/>
      <c r="BD13" s="625"/>
      <c r="BE13" s="625"/>
      <c r="BF13" s="626"/>
      <c r="BG13" s="627">
        <v>5080235</v>
      </c>
      <c r="BH13" s="628"/>
      <c r="BI13" s="628"/>
      <c r="BJ13" s="628"/>
      <c r="BK13" s="628"/>
      <c r="BL13" s="628"/>
      <c r="BM13" s="628"/>
      <c r="BN13" s="629"/>
      <c r="BO13" s="663">
        <v>45.8</v>
      </c>
      <c r="BP13" s="663"/>
      <c r="BQ13" s="663"/>
      <c r="BR13" s="663"/>
      <c r="BS13" s="664" t="s">
        <v>247</v>
      </c>
      <c r="BT13" s="664"/>
      <c r="BU13" s="664"/>
      <c r="BV13" s="664"/>
      <c r="BW13" s="664"/>
      <c r="BX13" s="664"/>
      <c r="BY13" s="664"/>
      <c r="BZ13" s="664"/>
      <c r="CA13" s="664"/>
      <c r="CB13" s="695"/>
      <c r="CD13" s="624" t="s">
        <v>264</v>
      </c>
      <c r="CE13" s="625"/>
      <c r="CF13" s="625"/>
      <c r="CG13" s="625"/>
      <c r="CH13" s="625"/>
      <c r="CI13" s="625"/>
      <c r="CJ13" s="625"/>
      <c r="CK13" s="625"/>
      <c r="CL13" s="625"/>
      <c r="CM13" s="625"/>
      <c r="CN13" s="625"/>
      <c r="CO13" s="625"/>
      <c r="CP13" s="625"/>
      <c r="CQ13" s="626"/>
      <c r="CR13" s="627">
        <v>5670183</v>
      </c>
      <c r="CS13" s="628"/>
      <c r="CT13" s="628"/>
      <c r="CU13" s="628"/>
      <c r="CV13" s="628"/>
      <c r="CW13" s="628"/>
      <c r="CX13" s="628"/>
      <c r="CY13" s="629"/>
      <c r="CZ13" s="663">
        <v>13.2</v>
      </c>
      <c r="DA13" s="663"/>
      <c r="DB13" s="663"/>
      <c r="DC13" s="663"/>
      <c r="DD13" s="633">
        <v>3224486</v>
      </c>
      <c r="DE13" s="628"/>
      <c r="DF13" s="628"/>
      <c r="DG13" s="628"/>
      <c r="DH13" s="628"/>
      <c r="DI13" s="628"/>
      <c r="DJ13" s="628"/>
      <c r="DK13" s="628"/>
      <c r="DL13" s="628"/>
      <c r="DM13" s="628"/>
      <c r="DN13" s="628"/>
      <c r="DO13" s="628"/>
      <c r="DP13" s="629"/>
      <c r="DQ13" s="633">
        <v>2727310</v>
      </c>
      <c r="DR13" s="628"/>
      <c r="DS13" s="628"/>
      <c r="DT13" s="628"/>
      <c r="DU13" s="628"/>
      <c r="DV13" s="628"/>
      <c r="DW13" s="628"/>
      <c r="DX13" s="628"/>
      <c r="DY13" s="628"/>
      <c r="DZ13" s="628"/>
      <c r="EA13" s="628"/>
      <c r="EB13" s="628"/>
      <c r="EC13" s="662"/>
    </row>
    <row r="14" spans="2:143" ht="11.25" customHeight="1" x14ac:dyDescent="0.15">
      <c r="B14" s="624" t="s">
        <v>265</v>
      </c>
      <c r="C14" s="625"/>
      <c r="D14" s="625"/>
      <c r="E14" s="625"/>
      <c r="F14" s="625"/>
      <c r="G14" s="625"/>
      <c r="H14" s="625"/>
      <c r="I14" s="625"/>
      <c r="J14" s="625"/>
      <c r="K14" s="625"/>
      <c r="L14" s="625"/>
      <c r="M14" s="625"/>
      <c r="N14" s="625"/>
      <c r="O14" s="625"/>
      <c r="P14" s="625"/>
      <c r="Q14" s="626"/>
      <c r="R14" s="627" t="s">
        <v>187</v>
      </c>
      <c r="S14" s="628"/>
      <c r="T14" s="628"/>
      <c r="U14" s="628"/>
      <c r="V14" s="628"/>
      <c r="W14" s="628"/>
      <c r="X14" s="628"/>
      <c r="Y14" s="629"/>
      <c r="Z14" s="663" t="s">
        <v>247</v>
      </c>
      <c r="AA14" s="663"/>
      <c r="AB14" s="663"/>
      <c r="AC14" s="663"/>
      <c r="AD14" s="664" t="s">
        <v>187</v>
      </c>
      <c r="AE14" s="664"/>
      <c r="AF14" s="664"/>
      <c r="AG14" s="664"/>
      <c r="AH14" s="664"/>
      <c r="AI14" s="664"/>
      <c r="AJ14" s="664"/>
      <c r="AK14" s="664"/>
      <c r="AL14" s="630" t="s">
        <v>247</v>
      </c>
      <c r="AM14" s="631"/>
      <c r="AN14" s="631"/>
      <c r="AO14" s="665"/>
      <c r="AP14" s="624" t="s">
        <v>266</v>
      </c>
      <c r="AQ14" s="625"/>
      <c r="AR14" s="625"/>
      <c r="AS14" s="625"/>
      <c r="AT14" s="625"/>
      <c r="AU14" s="625"/>
      <c r="AV14" s="625"/>
      <c r="AW14" s="625"/>
      <c r="AX14" s="625"/>
      <c r="AY14" s="625"/>
      <c r="AZ14" s="625"/>
      <c r="BA14" s="625"/>
      <c r="BB14" s="625"/>
      <c r="BC14" s="625"/>
      <c r="BD14" s="625"/>
      <c r="BE14" s="625"/>
      <c r="BF14" s="626"/>
      <c r="BG14" s="627">
        <v>314890</v>
      </c>
      <c r="BH14" s="628"/>
      <c r="BI14" s="628"/>
      <c r="BJ14" s="628"/>
      <c r="BK14" s="628"/>
      <c r="BL14" s="628"/>
      <c r="BM14" s="628"/>
      <c r="BN14" s="629"/>
      <c r="BO14" s="663">
        <v>2.8</v>
      </c>
      <c r="BP14" s="663"/>
      <c r="BQ14" s="663"/>
      <c r="BR14" s="663"/>
      <c r="BS14" s="664" t="s">
        <v>187</v>
      </c>
      <c r="BT14" s="664"/>
      <c r="BU14" s="664"/>
      <c r="BV14" s="664"/>
      <c r="BW14" s="664"/>
      <c r="BX14" s="664"/>
      <c r="BY14" s="664"/>
      <c r="BZ14" s="664"/>
      <c r="CA14" s="664"/>
      <c r="CB14" s="695"/>
      <c r="CD14" s="624" t="s">
        <v>267</v>
      </c>
      <c r="CE14" s="625"/>
      <c r="CF14" s="625"/>
      <c r="CG14" s="625"/>
      <c r="CH14" s="625"/>
      <c r="CI14" s="625"/>
      <c r="CJ14" s="625"/>
      <c r="CK14" s="625"/>
      <c r="CL14" s="625"/>
      <c r="CM14" s="625"/>
      <c r="CN14" s="625"/>
      <c r="CO14" s="625"/>
      <c r="CP14" s="625"/>
      <c r="CQ14" s="626"/>
      <c r="CR14" s="627">
        <v>1386778</v>
      </c>
      <c r="CS14" s="628"/>
      <c r="CT14" s="628"/>
      <c r="CU14" s="628"/>
      <c r="CV14" s="628"/>
      <c r="CW14" s="628"/>
      <c r="CX14" s="628"/>
      <c r="CY14" s="629"/>
      <c r="CZ14" s="663">
        <v>3.2</v>
      </c>
      <c r="DA14" s="663"/>
      <c r="DB14" s="663"/>
      <c r="DC14" s="663"/>
      <c r="DD14" s="633">
        <v>108660</v>
      </c>
      <c r="DE14" s="628"/>
      <c r="DF14" s="628"/>
      <c r="DG14" s="628"/>
      <c r="DH14" s="628"/>
      <c r="DI14" s="628"/>
      <c r="DJ14" s="628"/>
      <c r="DK14" s="628"/>
      <c r="DL14" s="628"/>
      <c r="DM14" s="628"/>
      <c r="DN14" s="628"/>
      <c r="DO14" s="628"/>
      <c r="DP14" s="629"/>
      <c r="DQ14" s="633">
        <v>1212243</v>
      </c>
      <c r="DR14" s="628"/>
      <c r="DS14" s="628"/>
      <c r="DT14" s="628"/>
      <c r="DU14" s="628"/>
      <c r="DV14" s="628"/>
      <c r="DW14" s="628"/>
      <c r="DX14" s="628"/>
      <c r="DY14" s="628"/>
      <c r="DZ14" s="628"/>
      <c r="EA14" s="628"/>
      <c r="EB14" s="628"/>
      <c r="EC14" s="662"/>
    </row>
    <row r="15" spans="2:143" ht="11.25" customHeight="1" x14ac:dyDescent="0.15">
      <c r="B15" s="624" t="s">
        <v>268</v>
      </c>
      <c r="C15" s="625"/>
      <c r="D15" s="625"/>
      <c r="E15" s="625"/>
      <c r="F15" s="625"/>
      <c r="G15" s="625"/>
      <c r="H15" s="625"/>
      <c r="I15" s="625"/>
      <c r="J15" s="625"/>
      <c r="K15" s="625"/>
      <c r="L15" s="625"/>
      <c r="M15" s="625"/>
      <c r="N15" s="625"/>
      <c r="O15" s="625"/>
      <c r="P15" s="625"/>
      <c r="Q15" s="626"/>
      <c r="R15" s="627" t="s">
        <v>187</v>
      </c>
      <c r="S15" s="628"/>
      <c r="T15" s="628"/>
      <c r="U15" s="628"/>
      <c r="V15" s="628"/>
      <c r="W15" s="628"/>
      <c r="X15" s="628"/>
      <c r="Y15" s="629"/>
      <c r="Z15" s="663" t="s">
        <v>187</v>
      </c>
      <c r="AA15" s="663"/>
      <c r="AB15" s="663"/>
      <c r="AC15" s="663"/>
      <c r="AD15" s="664" t="s">
        <v>247</v>
      </c>
      <c r="AE15" s="664"/>
      <c r="AF15" s="664"/>
      <c r="AG15" s="664"/>
      <c r="AH15" s="664"/>
      <c r="AI15" s="664"/>
      <c r="AJ15" s="664"/>
      <c r="AK15" s="664"/>
      <c r="AL15" s="630" t="s">
        <v>187</v>
      </c>
      <c r="AM15" s="631"/>
      <c r="AN15" s="631"/>
      <c r="AO15" s="665"/>
      <c r="AP15" s="624" t="s">
        <v>269</v>
      </c>
      <c r="AQ15" s="625"/>
      <c r="AR15" s="625"/>
      <c r="AS15" s="625"/>
      <c r="AT15" s="625"/>
      <c r="AU15" s="625"/>
      <c r="AV15" s="625"/>
      <c r="AW15" s="625"/>
      <c r="AX15" s="625"/>
      <c r="AY15" s="625"/>
      <c r="AZ15" s="625"/>
      <c r="BA15" s="625"/>
      <c r="BB15" s="625"/>
      <c r="BC15" s="625"/>
      <c r="BD15" s="625"/>
      <c r="BE15" s="625"/>
      <c r="BF15" s="626"/>
      <c r="BG15" s="627">
        <v>508669</v>
      </c>
      <c r="BH15" s="628"/>
      <c r="BI15" s="628"/>
      <c r="BJ15" s="628"/>
      <c r="BK15" s="628"/>
      <c r="BL15" s="628"/>
      <c r="BM15" s="628"/>
      <c r="BN15" s="629"/>
      <c r="BO15" s="663">
        <v>4.5999999999999996</v>
      </c>
      <c r="BP15" s="663"/>
      <c r="BQ15" s="663"/>
      <c r="BR15" s="663"/>
      <c r="BS15" s="664" t="s">
        <v>247</v>
      </c>
      <c r="BT15" s="664"/>
      <c r="BU15" s="664"/>
      <c r="BV15" s="664"/>
      <c r="BW15" s="664"/>
      <c r="BX15" s="664"/>
      <c r="BY15" s="664"/>
      <c r="BZ15" s="664"/>
      <c r="CA15" s="664"/>
      <c r="CB15" s="695"/>
      <c r="CD15" s="624" t="s">
        <v>270</v>
      </c>
      <c r="CE15" s="625"/>
      <c r="CF15" s="625"/>
      <c r="CG15" s="625"/>
      <c r="CH15" s="625"/>
      <c r="CI15" s="625"/>
      <c r="CJ15" s="625"/>
      <c r="CK15" s="625"/>
      <c r="CL15" s="625"/>
      <c r="CM15" s="625"/>
      <c r="CN15" s="625"/>
      <c r="CO15" s="625"/>
      <c r="CP15" s="625"/>
      <c r="CQ15" s="626"/>
      <c r="CR15" s="627">
        <v>5268231</v>
      </c>
      <c r="CS15" s="628"/>
      <c r="CT15" s="628"/>
      <c r="CU15" s="628"/>
      <c r="CV15" s="628"/>
      <c r="CW15" s="628"/>
      <c r="CX15" s="628"/>
      <c r="CY15" s="629"/>
      <c r="CZ15" s="663">
        <v>12.2</v>
      </c>
      <c r="DA15" s="663"/>
      <c r="DB15" s="663"/>
      <c r="DC15" s="663"/>
      <c r="DD15" s="633">
        <v>1817487</v>
      </c>
      <c r="DE15" s="628"/>
      <c r="DF15" s="628"/>
      <c r="DG15" s="628"/>
      <c r="DH15" s="628"/>
      <c r="DI15" s="628"/>
      <c r="DJ15" s="628"/>
      <c r="DK15" s="628"/>
      <c r="DL15" s="628"/>
      <c r="DM15" s="628"/>
      <c r="DN15" s="628"/>
      <c r="DO15" s="628"/>
      <c r="DP15" s="629"/>
      <c r="DQ15" s="633">
        <v>2950364</v>
      </c>
      <c r="DR15" s="628"/>
      <c r="DS15" s="628"/>
      <c r="DT15" s="628"/>
      <c r="DU15" s="628"/>
      <c r="DV15" s="628"/>
      <c r="DW15" s="628"/>
      <c r="DX15" s="628"/>
      <c r="DY15" s="628"/>
      <c r="DZ15" s="628"/>
      <c r="EA15" s="628"/>
      <c r="EB15" s="628"/>
      <c r="EC15" s="662"/>
    </row>
    <row r="16" spans="2:143" ht="11.25" customHeight="1" x14ac:dyDescent="0.15">
      <c r="B16" s="624" t="s">
        <v>271</v>
      </c>
      <c r="C16" s="625"/>
      <c r="D16" s="625"/>
      <c r="E16" s="625"/>
      <c r="F16" s="625"/>
      <c r="G16" s="625"/>
      <c r="H16" s="625"/>
      <c r="I16" s="625"/>
      <c r="J16" s="625"/>
      <c r="K16" s="625"/>
      <c r="L16" s="625"/>
      <c r="M16" s="625"/>
      <c r="N16" s="625"/>
      <c r="O16" s="625"/>
      <c r="P16" s="625"/>
      <c r="Q16" s="626"/>
      <c r="R16" s="627">
        <v>52090</v>
      </c>
      <c r="S16" s="628"/>
      <c r="T16" s="628"/>
      <c r="U16" s="628"/>
      <c r="V16" s="628"/>
      <c r="W16" s="628"/>
      <c r="X16" s="628"/>
      <c r="Y16" s="629"/>
      <c r="Z16" s="663">
        <v>0.1</v>
      </c>
      <c r="AA16" s="663"/>
      <c r="AB16" s="663"/>
      <c r="AC16" s="663"/>
      <c r="AD16" s="664">
        <v>52090</v>
      </c>
      <c r="AE16" s="664"/>
      <c r="AF16" s="664"/>
      <c r="AG16" s="664"/>
      <c r="AH16" s="664"/>
      <c r="AI16" s="664"/>
      <c r="AJ16" s="664"/>
      <c r="AK16" s="664"/>
      <c r="AL16" s="630">
        <v>0.2</v>
      </c>
      <c r="AM16" s="631"/>
      <c r="AN16" s="631"/>
      <c r="AO16" s="665"/>
      <c r="AP16" s="624" t="s">
        <v>272</v>
      </c>
      <c r="AQ16" s="625"/>
      <c r="AR16" s="625"/>
      <c r="AS16" s="625"/>
      <c r="AT16" s="625"/>
      <c r="AU16" s="625"/>
      <c r="AV16" s="625"/>
      <c r="AW16" s="625"/>
      <c r="AX16" s="625"/>
      <c r="AY16" s="625"/>
      <c r="AZ16" s="625"/>
      <c r="BA16" s="625"/>
      <c r="BB16" s="625"/>
      <c r="BC16" s="625"/>
      <c r="BD16" s="625"/>
      <c r="BE16" s="625"/>
      <c r="BF16" s="626"/>
      <c r="BG16" s="627" t="s">
        <v>247</v>
      </c>
      <c r="BH16" s="628"/>
      <c r="BI16" s="628"/>
      <c r="BJ16" s="628"/>
      <c r="BK16" s="628"/>
      <c r="BL16" s="628"/>
      <c r="BM16" s="628"/>
      <c r="BN16" s="629"/>
      <c r="BO16" s="663" t="s">
        <v>247</v>
      </c>
      <c r="BP16" s="663"/>
      <c r="BQ16" s="663"/>
      <c r="BR16" s="663"/>
      <c r="BS16" s="664" t="s">
        <v>187</v>
      </c>
      <c r="BT16" s="664"/>
      <c r="BU16" s="664"/>
      <c r="BV16" s="664"/>
      <c r="BW16" s="664"/>
      <c r="BX16" s="664"/>
      <c r="BY16" s="664"/>
      <c r="BZ16" s="664"/>
      <c r="CA16" s="664"/>
      <c r="CB16" s="695"/>
      <c r="CD16" s="624" t="s">
        <v>273</v>
      </c>
      <c r="CE16" s="625"/>
      <c r="CF16" s="625"/>
      <c r="CG16" s="625"/>
      <c r="CH16" s="625"/>
      <c r="CI16" s="625"/>
      <c r="CJ16" s="625"/>
      <c r="CK16" s="625"/>
      <c r="CL16" s="625"/>
      <c r="CM16" s="625"/>
      <c r="CN16" s="625"/>
      <c r="CO16" s="625"/>
      <c r="CP16" s="625"/>
      <c r="CQ16" s="626"/>
      <c r="CR16" s="627">
        <v>711043</v>
      </c>
      <c r="CS16" s="628"/>
      <c r="CT16" s="628"/>
      <c r="CU16" s="628"/>
      <c r="CV16" s="628"/>
      <c r="CW16" s="628"/>
      <c r="CX16" s="628"/>
      <c r="CY16" s="629"/>
      <c r="CZ16" s="663">
        <v>1.7</v>
      </c>
      <c r="DA16" s="663"/>
      <c r="DB16" s="663"/>
      <c r="DC16" s="663"/>
      <c r="DD16" s="633" t="s">
        <v>247</v>
      </c>
      <c r="DE16" s="628"/>
      <c r="DF16" s="628"/>
      <c r="DG16" s="628"/>
      <c r="DH16" s="628"/>
      <c r="DI16" s="628"/>
      <c r="DJ16" s="628"/>
      <c r="DK16" s="628"/>
      <c r="DL16" s="628"/>
      <c r="DM16" s="628"/>
      <c r="DN16" s="628"/>
      <c r="DO16" s="628"/>
      <c r="DP16" s="629"/>
      <c r="DQ16" s="633">
        <v>39287</v>
      </c>
      <c r="DR16" s="628"/>
      <c r="DS16" s="628"/>
      <c r="DT16" s="628"/>
      <c r="DU16" s="628"/>
      <c r="DV16" s="628"/>
      <c r="DW16" s="628"/>
      <c r="DX16" s="628"/>
      <c r="DY16" s="628"/>
      <c r="DZ16" s="628"/>
      <c r="EA16" s="628"/>
      <c r="EB16" s="628"/>
      <c r="EC16" s="662"/>
    </row>
    <row r="17" spans="2:133" ht="11.25" customHeight="1" x14ac:dyDescent="0.15">
      <c r="B17" s="624" t="s">
        <v>274</v>
      </c>
      <c r="C17" s="625"/>
      <c r="D17" s="625"/>
      <c r="E17" s="625"/>
      <c r="F17" s="625"/>
      <c r="G17" s="625"/>
      <c r="H17" s="625"/>
      <c r="I17" s="625"/>
      <c r="J17" s="625"/>
      <c r="K17" s="625"/>
      <c r="L17" s="625"/>
      <c r="M17" s="625"/>
      <c r="N17" s="625"/>
      <c r="O17" s="625"/>
      <c r="P17" s="625"/>
      <c r="Q17" s="626"/>
      <c r="R17" s="627">
        <v>180631</v>
      </c>
      <c r="S17" s="628"/>
      <c r="T17" s="628"/>
      <c r="U17" s="628"/>
      <c r="V17" s="628"/>
      <c r="W17" s="628"/>
      <c r="X17" s="628"/>
      <c r="Y17" s="629"/>
      <c r="Z17" s="663">
        <v>0.4</v>
      </c>
      <c r="AA17" s="663"/>
      <c r="AB17" s="663"/>
      <c r="AC17" s="663"/>
      <c r="AD17" s="664">
        <v>180631</v>
      </c>
      <c r="AE17" s="664"/>
      <c r="AF17" s="664"/>
      <c r="AG17" s="664"/>
      <c r="AH17" s="664"/>
      <c r="AI17" s="664"/>
      <c r="AJ17" s="664"/>
      <c r="AK17" s="664"/>
      <c r="AL17" s="630">
        <v>0.7</v>
      </c>
      <c r="AM17" s="631"/>
      <c r="AN17" s="631"/>
      <c r="AO17" s="665"/>
      <c r="AP17" s="624" t="s">
        <v>275</v>
      </c>
      <c r="AQ17" s="625"/>
      <c r="AR17" s="625"/>
      <c r="AS17" s="625"/>
      <c r="AT17" s="625"/>
      <c r="AU17" s="625"/>
      <c r="AV17" s="625"/>
      <c r="AW17" s="625"/>
      <c r="AX17" s="625"/>
      <c r="AY17" s="625"/>
      <c r="AZ17" s="625"/>
      <c r="BA17" s="625"/>
      <c r="BB17" s="625"/>
      <c r="BC17" s="625"/>
      <c r="BD17" s="625"/>
      <c r="BE17" s="625"/>
      <c r="BF17" s="626"/>
      <c r="BG17" s="627" t="s">
        <v>253</v>
      </c>
      <c r="BH17" s="628"/>
      <c r="BI17" s="628"/>
      <c r="BJ17" s="628"/>
      <c r="BK17" s="628"/>
      <c r="BL17" s="628"/>
      <c r="BM17" s="628"/>
      <c r="BN17" s="629"/>
      <c r="BO17" s="663" t="s">
        <v>247</v>
      </c>
      <c r="BP17" s="663"/>
      <c r="BQ17" s="663"/>
      <c r="BR17" s="663"/>
      <c r="BS17" s="664" t="s">
        <v>247</v>
      </c>
      <c r="BT17" s="664"/>
      <c r="BU17" s="664"/>
      <c r="BV17" s="664"/>
      <c r="BW17" s="664"/>
      <c r="BX17" s="664"/>
      <c r="BY17" s="664"/>
      <c r="BZ17" s="664"/>
      <c r="CA17" s="664"/>
      <c r="CB17" s="695"/>
      <c r="CD17" s="624" t="s">
        <v>276</v>
      </c>
      <c r="CE17" s="625"/>
      <c r="CF17" s="625"/>
      <c r="CG17" s="625"/>
      <c r="CH17" s="625"/>
      <c r="CI17" s="625"/>
      <c r="CJ17" s="625"/>
      <c r="CK17" s="625"/>
      <c r="CL17" s="625"/>
      <c r="CM17" s="625"/>
      <c r="CN17" s="625"/>
      <c r="CO17" s="625"/>
      <c r="CP17" s="625"/>
      <c r="CQ17" s="626"/>
      <c r="CR17" s="627">
        <v>3902416</v>
      </c>
      <c r="CS17" s="628"/>
      <c r="CT17" s="628"/>
      <c r="CU17" s="628"/>
      <c r="CV17" s="628"/>
      <c r="CW17" s="628"/>
      <c r="CX17" s="628"/>
      <c r="CY17" s="629"/>
      <c r="CZ17" s="663">
        <v>9.1</v>
      </c>
      <c r="DA17" s="663"/>
      <c r="DB17" s="663"/>
      <c r="DC17" s="663"/>
      <c r="DD17" s="633" t="s">
        <v>247</v>
      </c>
      <c r="DE17" s="628"/>
      <c r="DF17" s="628"/>
      <c r="DG17" s="628"/>
      <c r="DH17" s="628"/>
      <c r="DI17" s="628"/>
      <c r="DJ17" s="628"/>
      <c r="DK17" s="628"/>
      <c r="DL17" s="628"/>
      <c r="DM17" s="628"/>
      <c r="DN17" s="628"/>
      <c r="DO17" s="628"/>
      <c r="DP17" s="629"/>
      <c r="DQ17" s="633">
        <v>3879138</v>
      </c>
      <c r="DR17" s="628"/>
      <c r="DS17" s="628"/>
      <c r="DT17" s="628"/>
      <c r="DU17" s="628"/>
      <c r="DV17" s="628"/>
      <c r="DW17" s="628"/>
      <c r="DX17" s="628"/>
      <c r="DY17" s="628"/>
      <c r="DZ17" s="628"/>
      <c r="EA17" s="628"/>
      <c r="EB17" s="628"/>
      <c r="EC17" s="662"/>
    </row>
    <row r="18" spans="2:133" ht="11.25" customHeight="1" x14ac:dyDescent="0.15">
      <c r="B18" s="624" t="s">
        <v>277</v>
      </c>
      <c r="C18" s="625"/>
      <c r="D18" s="625"/>
      <c r="E18" s="625"/>
      <c r="F18" s="625"/>
      <c r="G18" s="625"/>
      <c r="H18" s="625"/>
      <c r="I18" s="625"/>
      <c r="J18" s="625"/>
      <c r="K18" s="625"/>
      <c r="L18" s="625"/>
      <c r="M18" s="625"/>
      <c r="N18" s="625"/>
      <c r="O18" s="625"/>
      <c r="P18" s="625"/>
      <c r="Q18" s="626"/>
      <c r="R18" s="627">
        <v>89288</v>
      </c>
      <c r="S18" s="628"/>
      <c r="T18" s="628"/>
      <c r="U18" s="628"/>
      <c r="V18" s="628"/>
      <c r="W18" s="628"/>
      <c r="X18" s="628"/>
      <c r="Y18" s="629"/>
      <c r="Z18" s="663">
        <v>0.2</v>
      </c>
      <c r="AA18" s="663"/>
      <c r="AB18" s="663"/>
      <c r="AC18" s="663"/>
      <c r="AD18" s="664">
        <v>89288</v>
      </c>
      <c r="AE18" s="664"/>
      <c r="AF18" s="664"/>
      <c r="AG18" s="664"/>
      <c r="AH18" s="664"/>
      <c r="AI18" s="664"/>
      <c r="AJ18" s="664"/>
      <c r="AK18" s="664"/>
      <c r="AL18" s="630">
        <v>0.4</v>
      </c>
      <c r="AM18" s="631"/>
      <c r="AN18" s="631"/>
      <c r="AO18" s="665"/>
      <c r="AP18" s="624" t="s">
        <v>278</v>
      </c>
      <c r="AQ18" s="625"/>
      <c r="AR18" s="625"/>
      <c r="AS18" s="625"/>
      <c r="AT18" s="625"/>
      <c r="AU18" s="625"/>
      <c r="AV18" s="625"/>
      <c r="AW18" s="625"/>
      <c r="AX18" s="625"/>
      <c r="AY18" s="625"/>
      <c r="AZ18" s="625"/>
      <c r="BA18" s="625"/>
      <c r="BB18" s="625"/>
      <c r="BC18" s="625"/>
      <c r="BD18" s="625"/>
      <c r="BE18" s="625"/>
      <c r="BF18" s="626"/>
      <c r="BG18" s="627" t="s">
        <v>187</v>
      </c>
      <c r="BH18" s="628"/>
      <c r="BI18" s="628"/>
      <c r="BJ18" s="628"/>
      <c r="BK18" s="628"/>
      <c r="BL18" s="628"/>
      <c r="BM18" s="628"/>
      <c r="BN18" s="629"/>
      <c r="BO18" s="663" t="s">
        <v>247</v>
      </c>
      <c r="BP18" s="663"/>
      <c r="BQ18" s="663"/>
      <c r="BR18" s="663"/>
      <c r="BS18" s="664" t="s">
        <v>253</v>
      </c>
      <c r="BT18" s="664"/>
      <c r="BU18" s="664"/>
      <c r="BV18" s="664"/>
      <c r="BW18" s="664"/>
      <c r="BX18" s="664"/>
      <c r="BY18" s="664"/>
      <c r="BZ18" s="664"/>
      <c r="CA18" s="664"/>
      <c r="CB18" s="695"/>
      <c r="CD18" s="624" t="s">
        <v>279</v>
      </c>
      <c r="CE18" s="625"/>
      <c r="CF18" s="625"/>
      <c r="CG18" s="625"/>
      <c r="CH18" s="625"/>
      <c r="CI18" s="625"/>
      <c r="CJ18" s="625"/>
      <c r="CK18" s="625"/>
      <c r="CL18" s="625"/>
      <c r="CM18" s="625"/>
      <c r="CN18" s="625"/>
      <c r="CO18" s="625"/>
      <c r="CP18" s="625"/>
      <c r="CQ18" s="626"/>
      <c r="CR18" s="627" t="s">
        <v>247</v>
      </c>
      <c r="CS18" s="628"/>
      <c r="CT18" s="628"/>
      <c r="CU18" s="628"/>
      <c r="CV18" s="628"/>
      <c r="CW18" s="628"/>
      <c r="CX18" s="628"/>
      <c r="CY18" s="629"/>
      <c r="CZ18" s="663" t="s">
        <v>247</v>
      </c>
      <c r="DA18" s="663"/>
      <c r="DB18" s="663"/>
      <c r="DC18" s="663"/>
      <c r="DD18" s="633" t="s">
        <v>247</v>
      </c>
      <c r="DE18" s="628"/>
      <c r="DF18" s="628"/>
      <c r="DG18" s="628"/>
      <c r="DH18" s="628"/>
      <c r="DI18" s="628"/>
      <c r="DJ18" s="628"/>
      <c r="DK18" s="628"/>
      <c r="DL18" s="628"/>
      <c r="DM18" s="628"/>
      <c r="DN18" s="628"/>
      <c r="DO18" s="628"/>
      <c r="DP18" s="629"/>
      <c r="DQ18" s="633" t="s">
        <v>247</v>
      </c>
      <c r="DR18" s="628"/>
      <c r="DS18" s="628"/>
      <c r="DT18" s="628"/>
      <c r="DU18" s="628"/>
      <c r="DV18" s="628"/>
      <c r="DW18" s="628"/>
      <c r="DX18" s="628"/>
      <c r="DY18" s="628"/>
      <c r="DZ18" s="628"/>
      <c r="EA18" s="628"/>
      <c r="EB18" s="628"/>
      <c r="EC18" s="662"/>
    </row>
    <row r="19" spans="2:133" ht="11.25" customHeight="1" x14ac:dyDescent="0.15">
      <c r="B19" s="624" t="s">
        <v>280</v>
      </c>
      <c r="C19" s="625"/>
      <c r="D19" s="625"/>
      <c r="E19" s="625"/>
      <c r="F19" s="625"/>
      <c r="G19" s="625"/>
      <c r="H19" s="625"/>
      <c r="I19" s="625"/>
      <c r="J19" s="625"/>
      <c r="K19" s="625"/>
      <c r="L19" s="625"/>
      <c r="M19" s="625"/>
      <c r="N19" s="625"/>
      <c r="O19" s="625"/>
      <c r="P19" s="625"/>
      <c r="Q19" s="626"/>
      <c r="R19" s="627">
        <v>75999</v>
      </c>
      <c r="S19" s="628"/>
      <c r="T19" s="628"/>
      <c r="U19" s="628"/>
      <c r="V19" s="628"/>
      <c r="W19" s="628"/>
      <c r="X19" s="628"/>
      <c r="Y19" s="629"/>
      <c r="Z19" s="663">
        <v>0.2</v>
      </c>
      <c r="AA19" s="663"/>
      <c r="AB19" s="663"/>
      <c r="AC19" s="663"/>
      <c r="AD19" s="664">
        <v>75999</v>
      </c>
      <c r="AE19" s="664"/>
      <c r="AF19" s="664"/>
      <c r="AG19" s="664"/>
      <c r="AH19" s="664"/>
      <c r="AI19" s="664"/>
      <c r="AJ19" s="664"/>
      <c r="AK19" s="664"/>
      <c r="AL19" s="630">
        <v>0.3</v>
      </c>
      <c r="AM19" s="631"/>
      <c r="AN19" s="631"/>
      <c r="AO19" s="665"/>
      <c r="AP19" s="624" t="s">
        <v>281</v>
      </c>
      <c r="AQ19" s="625"/>
      <c r="AR19" s="625"/>
      <c r="AS19" s="625"/>
      <c r="AT19" s="625"/>
      <c r="AU19" s="625"/>
      <c r="AV19" s="625"/>
      <c r="AW19" s="625"/>
      <c r="AX19" s="625"/>
      <c r="AY19" s="625"/>
      <c r="AZ19" s="625"/>
      <c r="BA19" s="625"/>
      <c r="BB19" s="625"/>
      <c r="BC19" s="625"/>
      <c r="BD19" s="625"/>
      <c r="BE19" s="625"/>
      <c r="BF19" s="626"/>
      <c r="BG19" s="627">
        <v>598842</v>
      </c>
      <c r="BH19" s="628"/>
      <c r="BI19" s="628"/>
      <c r="BJ19" s="628"/>
      <c r="BK19" s="628"/>
      <c r="BL19" s="628"/>
      <c r="BM19" s="628"/>
      <c r="BN19" s="629"/>
      <c r="BO19" s="663">
        <v>5.4</v>
      </c>
      <c r="BP19" s="663"/>
      <c r="BQ19" s="663"/>
      <c r="BR19" s="663"/>
      <c r="BS19" s="664" t="s">
        <v>187</v>
      </c>
      <c r="BT19" s="664"/>
      <c r="BU19" s="664"/>
      <c r="BV19" s="664"/>
      <c r="BW19" s="664"/>
      <c r="BX19" s="664"/>
      <c r="BY19" s="664"/>
      <c r="BZ19" s="664"/>
      <c r="CA19" s="664"/>
      <c r="CB19" s="695"/>
      <c r="CD19" s="624" t="s">
        <v>282</v>
      </c>
      <c r="CE19" s="625"/>
      <c r="CF19" s="625"/>
      <c r="CG19" s="625"/>
      <c r="CH19" s="625"/>
      <c r="CI19" s="625"/>
      <c r="CJ19" s="625"/>
      <c r="CK19" s="625"/>
      <c r="CL19" s="625"/>
      <c r="CM19" s="625"/>
      <c r="CN19" s="625"/>
      <c r="CO19" s="625"/>
      <c r="CP19" s="625"/>
      <c r="CQ19" s="626"/>
      <c r="CR19" s="627" t="s">
        <v>247</v>
      </c>
      <c r="CS19" s="628"/>
      <c r="CT19" s="628"/>
      <c r="CU19" s="628"/>
      <c r="CV19" s="628"/>
      <c r="CW19" s="628"/>
      <c r="CX19" s="628"/>
      <c r="CY19" s="629"/>
      <c r="CZ19" s="663" t="s">
        <v>247</v>
      </c>
      <c r="DA19" s="663"/>
      <c r="DB19" s="663"/>
      <c r="DC19" s="663"/>
      <c r="DD19" s="633" t="s">
        <v>247</v>
      </c>
      <c r="DE19" s="628"/>
      <c r="DF19" s="628"/>
      <c r="DG19" s="628"/>
      <c r="DH19" s="628"/>
      <c r="DI19" s="628"/>
      <c r="DJ19" s="628"/>
      <c r="DK19" s="628"/>
      <c r="DL19" s="628"/>
      <c r="DM19" s="628"/>
      <c r="DN19" s="628"/>
      <c r="DO19" s="628"/>
      <c r="DP19" s="629"/>
      <c r="DQ19" s="633" t="s">
        <v>187</v>
      </c>
      <c r="DR19" s="628"/>
      <c r="DS19" s="628"/>
      <c r="DT19" s="628"/>
      <c r="DU19" s="628"/>
      <c r="DV19" s="628"/>
      <c r="DW19" s="628"/>
      <c r="DX19" s="628"/>
      <c r="DY19" s="628"/>
      <c r="DZ19" s="628"/>
      <c r="EA19" s="628"/>
      <c r="EB19" s="628"/>
      <c r="EC19" s="662"/>
    </row>
    <row r="20" spans="2:133" ht="11.25" customHeight="1" x14ac:dyDescent="0.15">
      <c r="B20" s="696" t="s">
        <v>283</v>
      </c>
      <c r="C20" s="697"/>
      <c r="D20" s="697"/>
      <c r="E20" s="697"/>
      <c r="F20" s="697"/>
      <c r="G20" s="697"/>
      <c r="H20" s="697"/>
      <c r="I20" s="697"/>
      <c r="J20" s="697"/>
      <c r="K20" s="697"/>
      <c r="L20" s="697"/>
      <c r="M20" s="697"/>
      <c r="N20" s="697"/>
      <c r="O20" s="697"/>
      <c r="P20" s="697"/>
      <c r="Q20" s="698"/>
      <c r="R20" s="627">
        <v>13289</v>
      </c>
      <c r="S20" s="628"/>
      <c r="T20" s="628"/>
      <c r="U20" s="628"/>
      <c r="V20" s="628"/>
      <c r="W20" s="628"/>
      <c r="X20" s="628"/>
      <c r="Y20" s="629"/>
      <c r="Z20" s="663">
        <v>0</v>
      </c>
      <c r="AA20" s="663"/>
      <c r="AB20" s="663"/>
      <c r="AC20" s="663"/>
      <c r="AD20" s="664">
        <v>13289</v>
      </c>
      <c r="AE20" s="664"/>
      <c r="AF20" s="664"/>
      <c r="AG20" s="664"/>
      <c r="AH20" s="664"/>
      <c r="AI20" s="664"/>
      <c r="AJ20" s="664"/>
      <c r="AK20" s="664"/>
      <c r="AL20" s="630">
        <v>0.1</v>
      </c>
      <c r="AM20" s="631"/>
      <c r="AN20" s="631"/>
      <c r="AO20" s="665"/>
      <c r="AP20" s="624" t="s">
        <v>284</v>
      </c>
      <c r="AQ20" s="625"/>
      <c r="AR20" s="625"/>
      <c r="AS20" s="625"/>
      <c r="AT20" s="625"/>
      <c r="AU20" s="625"/>
      <c r="AV20" s="625"/>
      <c r="AW20" s="625"/>
      <c r="AX20" s="625"/>
      <c r="AY20" s="625"/>
      <c r="AZ20" s="625"/>
      <c r="BA20" s="625"/>
      <c r="BB20" s="625"/>
      <c r="BC20" s="625"/>
      <c r="BD20" s="625"/>
      <c r="BE20" s="625"/>
      <c r="BF20" s="626"/>
      <c r="BG20" s="627">
        <v>598842</v>
      </c>
      <c r="BH20" s="628"/>
      <c r="BI20" s="628"/>
      <c r="BJ20" s="628"/>
      <c r="BK20" s="628"/>
      <c r="BL20" s="628"/>
      <c r="BM20" s="628"/>
      <c r="BN20" s="629"/>
      <c r="BO20" s="663">
        <v>5.4</v>
      </c>
      <c r="BP20" s="663"/>
      <c r="BQ20" s="663"/>
      <c r="BR20" s="663"/>
      <c r="BS20" s="664" t="s">
        <v>187</v>
      </c>
      <c r="BT20" s="664"/>
      <c r="BU20" s="664"/>
      <c r="BV20" s="664"/>
      <c r="BW20" s="664"/>
      <c r="BX20" s="664"/>
      <c r="BY20" s="664"/>
      <c r="BZ20" s="664"/>
      <c r="CA20" s="664"/>
      <c r="CB20" s="695"/>
      <c r="CD20" s="624" t="s">
        <v>285</v>
      </c>
      <c r="CE20" s="625"/>
      <c r="CF20" s="625"/>
      <c r="CG20" s="625"/>
      <c r="CH20" s="625"/>
      <c r="CI20" s="625"/>
      <c r="CJ20" s="625"/>
      <c r="CK20" s="625"/>
      <c r="CL20" s="625"/>
      <c r="CM20" s="625"/>
      <c r="CN20" s="625"/>
      <c r="CO20" s="625"/>
      <c r="CP20" s="625"/>
      <c r="CQ20" s="626"/>
      <c r="CR20" s="627">
        <v>43078716</v>
      </c>
      <c r="CS20" s="628"/>
      <c r="CT20" s="628"/>
      <c r="CU20" s="628"/>
      <c r="CV20" s="628"/>
      <c r="CW20" s="628"/>
      <c r="CX20" s="628"/>
      <c r="CY20" s="629"/>
      <c r="CZ20" s="663">
        <v>100</v>
      </c>
      <c r="DA20" s="663"/>
      <c r="DB20" s="663"/>
      <c r="DC20" s="663"/>
      <c r="DD20" s="633">
        <v>7772285</v>
      </c>
      <c r="DE20" s="628"/>
      <c r="DF20" s="628"/>
      <c r="DG20" s="628"/>
      <c r="DH20" s="628"/>
      <c r="DI20" s="628"/>
      <c r="DJ20" s="628"/>
      <c r="DK20" s="628"/>
      <c r="DL20" s="628"/>
      <c r="DM20" s="628"/>
      <c r="DN20" s="628"/>
      <c r="DO20" s="628"/>
      <c r="DP20" s="629"/>
      <c r="DQ20" s="633">
        <v>28057348</v>
      </c>
      <c r="DR20" s="628"/>
      <c r="DS20" s="628"/>
      <c r="DT20" s="628"/>
      <c r="DU20" s="628"/>
      <c r="DV20" s="628"/>
      <c r="DW20" s="628"/>
      <c r="DX20" s="628"/>
      <c r="DY20" s="628"/>
      <c r="DZ20" s="628"/>
      <c r="EA20" s="628"/>
      <c r="EB20" s="628"/>
      <c r="EC20" s="662"/>
    </row>
    <row r="21" spans="2:133" ht="11.25" customHeight="1" x14ac:dyDescent="0.15">
      <c r="B21" s="624" t="s">
        <v>286</v>
      </c>
      <c r="C21" s="625"/>
      <c r="D21" s="625"/>
      <c r="E21" s="625"/>
      <c r="F21" s="625"/>
      <c r="G21" s="625"/>
      <c r="H21" s="625"/>
      <c r="I21" s="625"/>
      <c r="J21" s="625"/>
      <c r="K21" s="625"/>
      <c r="L21" s="625"/>
      <c r="M21" s="625"/>
      <c r="N21" s="625"/>
      <c r="O21" s="625"/>
      <c r="P21" s="625"/>
      <c r="Q21" s="626"/>
      <c r="R21" s="627">
        <v>12062052</v>
      </c>
      <c r="S21" s="628"/>
      <c r="T21" s="628"/>
      <c r="U21" s="628"/>
      <c r="V21" s="628"/>
      <c r="W21" s="628"/>
      <c r="X21" s="628"/>
      <c r="Y21" s="629"/>
      <c r="Z21" s="663">
        <v>24.5</v>
      </c>
      <c r="AA21" s="663"/>
      <c r="AB21" s="663"/>
      <c r="AC21" s="663"/>
      <c r="AD21" s="664">
        <v>10675686</v>
      </c>
      <c r="AE21" s="664"/>
      <c r="AF21" s="664"/>
      <c r="AG21" s="664"/>
      <c r="AH21" s="664"/>
      <c r="AI21" s="664"/>
      <c r="AJ21" s="664"/>
      <c r="AK21" s="664"/>
      <c r="AL21" s="630">
        <v>43.8</v>
      </c>
      <c r="AM21" s="631"/>
      <c r="AN21" s="631"/>
      <c r="AO21" s="665"/>
      <c r="AP21" s="624" t="s">
        <v>287</v>
      </c>
      <c r="AQ21" s="699"/>
      <c r="AR21" s="699"/>
      <c r="AS21" s="699"/>
      <c r="AT21" s="699"/>
      <c r="AU21" s="699"/>
      <c r="AV21" s="699"/>
      <c r="AW21" s="699"/>
      <c r="AX21" s="699"/>
      <c r="AY21" s="699"/>
      <c r="AZ21" s="699"/>
      <c r="BA21" s="699"/>
      <c r="BB21" s="699"/>
      <c r="BC21" s="699"/>
      <c r="BD21" s="699"/>
      <c r="BE21" s="699"/>
      <c r="BF21" s="700"/>
      <c r="BG21" s="627">
        <v>28649</v>
      </c>
      <c r="BH21" s="628"/>
      <c r="BI21" s="628"/>
      <c r="BJ21" s="628"/>
      <c r="BK21" s="628"/>
      <c r="BL21" s="628"/>
      <c r="BM21" s="628"/>
      <c r="BN21" s="629"/>
      <c r="BO21" s="663">
        <v>0.3</v>
      </c>
      <c r="BP21" s="663"/>
      <c r="BQ21" s="663"/>
      <c r="BR21" s="663"/>
      <c r="BS21" s="664" t="s">
        <v>247</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288</v>
      </c>
      <c r="C22" s="625"/>
      <c r="D22" s="625"/>
      <c r="E22" s="625"/>
      <c r="F22" s="625"/>
      <c r="G22" s="625"/>
      <c r="H22" s="625"/>
      <c r="I22" s="625"/>
      <c r="J22" s="625"/>
      <c r="K22" s="625"/>
      <c r="L22" s="625"/>
      <c r="M22" s="625"/>
      <c r="N22" s="625"/>
      <c r="O22" s="625"/>
      <c r="P22" s="625"/>
      <c r="Q22" s="626"/>
      <c r="R22" s="627">
        <v>10675686</v>
      </c>
      <c r="S22" s="628"/>
      <c r="T22" s="628"/>
      <c r="U22" s="628"/>
      <c r="V22" s="628"/>
      <c r="W22" s="628"/>
      <c r="X22" s="628"/>
      <c r="Y22" s="629"/>
      <c r="Z22" s="663">
        <v>21.7</v>
      </c>
      <c r="AA22" s="663"/>
      <c r="AB22" s="663"/>
      <c r="AC22" s="663"/>
      <c r="AD22" s="664">
        <v>10675686</v>
      </c>
      <c r="AE22" s="664"/>
      <c r="AF22" s="664"/>
      <c r="AG22" s="664"/>
      <c r="AH22" s="664"/>
      <c r="AI22" s="664"/>
      <c r="AJ22" s="664"/>
      <c r="AK22" s="664"/>
      <c r="AL22" s="630">
        <v>43.8</v>
      </c>
      <c r="AM22" s="631"/>
      <c r="AN22" s="631"/>
      <c r="AO22" s="665"/>
      <c r="AP22" s="624" t="s">
        <v>289</v>
      </c>
      <c r="AQ22" s="699"/>
      <c r="AR22" s="699"/>
      <c r="AS22" s="699"/>
      <c r="AT22" s="699"/>
      <c r="AU22" s="699"/>
      <c r="AV22" s="699"/>
      <c r="AW22" s="699"/>
      <c r="AX22" s="699"/>
      <c r="AY22" s="699"/>
      <c r="AZ22" s="699"/>
      <c r="BA22" s="699"/>
      <c r="BB22" s="699"/>
      <c r="BC22" s="699"/>
      <c r="BD22" s="699"/>
      <c r="BE22" s="699"/>
      <c r="BF22" s="700"/>
      <c r="BG22" s="627" t="s">
        <v>247</v>
      </c>
      <c r="BH22" s="628"/>
      <c r="BI22" s="628"/>
      <c r="BJ22" s="628"/>
      <c r="BK22" s="628"/>
      <c r="BL22" s="628"/>
      <c r="BM22" s="628"/>
      <c r="BN22" s="629"/>
      <c r="BO22" s="663" t="s">
        <v>247</v>
      </c>
      <c r="BP22" s="663"/>
      <c r="BQ22" s="663"/>
      <c r="BR22" s="663"/>
      <c r="BS22" s="664" t="s">
        <v>247</v>
      </c>
      <c r="BT22" s="664"/>
      <c r="BU22" s="664"/>
      <c r="BV22" s="664"/>
      <c r="BW22" s="664"/>
      <c r="BX22" s="664"/>
      <c r="BY22" s="664"/>
      <c r="BZ22" s="664"/>
      <c r="CA22" s="664"/>
      <c r="CB22" s="695"/>
      <c r="CD22" s="679" t="s">
        <v>290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291</v>
      </c>
      <c r="C23" s="625"/>
      <c r="D23" s="625"/>
      <c r="E23" s="625"/>
      <c r="F23" s="625"/>
      <c r="G23" s="625"/>
      <c r="H23" s="625"/>
      <c r="I23" s="625"/>
      <c r="J23" s="625"/>
      <c r="K23" s="625"/>
      <c r="L23" s="625"/>
      <c r="M23" s="625"/>
      <c r="N23" s="625"/>
      <c r="O23" s="625"/>
      <c r="P23" s="625"/>
      <c r="Q23" s="626"/>
      <c r="R23" s="627">
        <v>1386366</v>
      </c>
      <c r="S23" s="628"/>
      <c r="T23" s="628"/>
      <c r="U23" s="628"/>
      <c r="V23" s="628"/>
      <c r="W23" s="628"/>
      <c r="X23" s="628"/>
      <c r="Y23" s="629"/>
      <c r="Z23" s="663">
        <v>2.8</v>
      </c>
      <c r="AA23" s="663"/>
      <c r="AB23" s="663"/>
      <c r="AC23" s="663"/>
      <c r="AD23" s="664" t="s">
        <v>247</v>
      </c>
      <c r="AE23" s="664"/>
      <c r="AF23" s="664"/>
      <c r="AG23" s="664"/>
      <c r="AH23" s="664"/>
      <c r="AI23" s="664"/>
      <c r="AJ23" s="664"/>
      <c r="AK23" s="664"/>
      <c r="AL23" s="630" t="s">
        <v>187</v>
      </c>
      <c r="AM23" s="631"/>
      <c r="AN23" s="631"/>
      <c r="AO23" s="665"/>
      <c r="AP23" s="624" t="s">
        <v>292</v>
      </c>
      <c r="AQ23" s="699"/>
      <c r="AR23" s="699"/>
      <c r="AS23" s="699"/>
      <c r="AT23" s="699"/>
      <c r="AU23" s="699"/>
      <c r="AV23" s="699"/>
      <c r="AW23" s="699"/>
      <c r="AX23" s="699"/>
      <c r="AY23" s="699"/>
      <c r="AZ23" s="699"/>
      <c r="BA23" s="699"/>
      <c r="BB23" s="699"/>
      <c r="BC23" s="699"/>
      <c r="BD23" s="699"/>
      <c r="BE23" s="699"/>
      <c r="BF23" s="700"/>
      <c r="BG23" s="627">
        <v>570193</v>
      </c>
      <c r="BH23" s="628"/>
      <c r="BI23" s="628"/>
      <c r="BJ23" s="628"/>
      <c r="BK23" s="628"/>
      <c r="BL23" s="628"/>
      <c r="BM23" s="628"/>
      <c r="BN23" s="629"/>
      <c r="BO23" s="663">
        <v>5.0999999999999996</v>
      </c>
      <c r="BP23" s="663"/>
      <c r="BQ23" s="663"/>
      <c r="BR23" s="663"/>
      <c r="BS23" s="664" t="s">
        <v>253</v>
      </c>
      <c r="BT23" s="664"/>
      <c r="BU23" s="664"/>
      <c r="BV23" s="664"/>
      <c r="BW23" s="664"/>
      <c r="BX23" s="664"/>
      <c r="BY23" s="664"/>
      <c r="BZ23" s="664"/>
      <c r="CA23" s="664"/>
      <c r="CB23" s="695"/>
      <c r="CD23" s="679" t="s">
        <v>230</v>
      </c>
      <c r="CE23" s="680"/>
      <c r="CF23" s="680"/>
      <c r="CG23" s="680"/>
      <c r="CH23" s="680"/>
      <c r="CI23" s="680"/>
      <c r="CJ23" s="680"/>
      <c r="CK23" s="680"/>
      <c r="CL23" s="680"/>
      <c r="CM23" s="680"/>
      <c r="CN23" s="680"/>
      <c r="CO23" s="680"/>
      <c r="CP23" s="680"/>
      <c r="CQ23" s="681"/>
      <c r="CR23" s="679" t="s">
        <v>293</v>
      </c>
      <c r="CS23" s="680"/>
      <c r="CT23" s="680"/>
      <c r="CU23" s="680"/>
      <c r="CV23" s="680"/>
      <c r="CW23" s="680"/>
      <c r="CX23" s="680"/>
      <c r="CY23" s="681"/>
      <c r="CZ23" s="679" t="s">
        <v>294</v>
      </c>
      <c r="DA23" s="680"/>
      <c r="DB23" s="680"/>
      <c r="DC23" s="681"/>
      <c r="DD23" s="679" t="s">
        <v>295</v>
      </c>
      <c r="DE23" s="680"/>
      <c r="DF23" s="680"/>
      <c r="DG23" s="680"/>
      <c r="DH23" s="680"/>
      <c r="DI23" s="680"/>
      <c r="DJ23" s="680"/>
      <c r="DK23" s="681"/>
      <c r="DL23" s="711" t="s">
        <v>296</v>
      </c>
      <c r="DM23" s="712"/>
      <c r="DN23" s="712"/>
      <c r="DO23" s="712"/>
      <c r="DP23" s="712"/>
      <c r="DQ23" s="712"/>
      <c r="DR23" s="712"/>
      <c r="DS23" s="712"/>
      <c r="DT23" s="712"/>
      <c r="DU23" s="712"/>
      <c r="DV23" s="713"/>
      <c r="DW23" s="679" t="s">
        <v>297</v>
      </c>
      <c r="DX23" s="680"/>
      <c r="DY23" s="680"/>
      <c r="DZ23" s="680"/>
      <c r="EA23" s="680"/>
      <c r="EB23" s="680"/>
      <c r="EC23" s="681"/>
    </row>
    <row r="24" spans="2:133" ht="11.25" customHeight="1" x14ac:dyDescent="0.15">
      <c r="B24" s="624" t="s">
        <v>298</v>
      </c>
      <c r="C24" s="625"/>
      <c r="D24" s="625"/>
      <c r="E24" s="625"/>
      <c r="F24" s="625"/>
      <c r="G24" s="625"/>
      <c r="H24" s="625"/>
      <c r="I24" s="625"/>
      <c r="J24" s="625"/>
      <c r="K24" s="625"/>
      <c r="L24" s="625"/>
      <c r="M24" s="625"/>
      <c r="N24" s="625"/>
      <c r="O24" s="625"/>
      <c r="P24" s="625"/>
      <c r="Q24" s="626"/>
      <c r="R24" s="627" t="s">
        <v>187</v>
      </c>
      <c r="S24" s="628"/>
      <c r="T24" s="628"/>
      <c r="U24" s="628"/>
      <c r="V24" s="628"/>
      <c r="W24" s="628"/>
      <c r="X24" s="628"/>
      <c r="Y24" s="629"/>
      <c r="Z24" s="663" t="s">
        <v>187</v>
      </c>
      <c r="AA24" s="663"/>
      <c r="AB24" s="663"/>
      <c r="AC24" s="663"/>
      <c r="AD24" s="664" t="s">
        <v>247</v>
      </c>
      <c r="AE24" s="664"/>
      <c r="AF24" s="664"/>
      <c r="AG24" s="664"/>
      <c r="AH24" s="664"/>
      <c r="AI24" s="664"/>
      <c r="AJ24" s="664"/>
      <c r="AK24" s="664"/>
      <c r="AL24" s="630" t="s">
        <v>187</v>
      </c>
      <c r="AM24" s="631"/>
      <c r="AN24" s="631"/>
      <c r="AO24" s="665"/>
      <c r="AP24" s="624" t="s">
        <v>299</v>
      </c>
      <c r="AQ24" s="699"/>
      <c r="AR24" s="699"/>
      <c r="AS24" s="699"/>
      <c r="AT24" s="699"/>
      <c r="AU24" s="699"/>
      <c r="AV24" s="699"/>
      <c r="AW24" s="699"/>
      <c r="AX24" s="699"/>
      <c r="AY24" s="699"/>
      <c r="AZ24" s="699"/>
      <c r="BA24" s="699"/>
      <c r="BB24" s="699"/>
      <c r="BC24" s="699"/>
      <c r="BD24" s="699"/>
      <c r="BE24" s="699"/>
      <c r="BF24" s="700"/>
      <c r="BG24" s="627" t="s">
        <v>187</v>
      </c>
      <c r="BH24" s="628"/>
      <c r="BI24" s="628"/>
      <c r="BJ24" s="628"/>
      <c r="BK24" s="628"/>
      <c r="BL24" s="628"/>
      <c r="BM24" s="628"/>
      <c r="BN24" s="629"/>
      <c r="BO24" s="663" t="s">
        <v>247</v>
      </c>
      <c r="BP24" s="663"/>
      <c r="BQ24" s="663"/>
      <c r="BR24" s="663"/>
      <c r="BS24" s="664" t="s">
        <v>247</v>
      </c>
      <c r="BT24" s="664"/>
      <c r="BU24" s="664"/>
      <c r="BV24" s="664"/>
      <c r="BW24" s="664"/>
      <c r="BX24" s="664"/>
      <c r="BY24" s="664"/>
      <c r="BZ24" s="664"/>
      <c r="CA24" s="664"/>
      <c r="CB24" s="695"/>
      <c r="CD24" s="676" t="s">
        <v>300</v>
      </c>
      <c r="CE24" s="677"/>
      <c r="CF24" s="677"/>
      <c r="CG24" s="677"/>
      <c r="CH24" s="677"/>
      <c r="CI24" s="677"/>
      <c r="CJ24" s="677"/>
      <c r="CK24" s="677"/>
      <c r="CL24" s="677"/>
      <c r="CM24" s="677"/>
      <c r="CN24" s="677"/>
      <c r="CO24" s="677"/>
      <c r="CP24" s="677"/>
      <c r="CQ24" s="678"/>
      <c r="CR24" s="673">
        <v>17715841</v>
      </c>
      <c r="CS24" s="674"/>
      <c r="CT24" s="674"/>
      <c r="CU24" s="674"/>
      <c r="CV24" s="674"/>
      <c r="CW24" s="674"/>
      <c r="CX24" s="674"/>
      <c r="CY24" s="702"/>
      <c r="CZ24" s="703">
        <v>41.1</v>
      </c>
      <c r="DA24" s="686"/>
      <c r="DB24" s="686"/>
      <c r="DC24" s="705"/>
      <c r="DD24" s="701">
        <v>12825648</v>
      </c>
      <c r="DE24" s="674"/>
      <c r="DF24" s="674"/>
      <c r="DG24" s="674"/>
      <c r="DH24" s="674"/>
      <c r="DI24" s="674"/>
      <c r="DJ24" s="674"/>
      <c r="DK24" s="702"/>
      <c r="DL24" s="701">
        <v>12578770</v>
      </c>
      <c r="DM24" s="674"/>
      <c r="DN24" s="674"/>
      <c r="DO24" s="674"/>
      <c r="DP24" s="674"/>
      <c r="DQ24" s="674"/>
      <c r="DR24" s="674"/>
      <c r="DS24" s="674"/>
      <c r="DT24" s="674"/>
      <c r="DU24" s="674"/>
      <c r="DV24" s="702"/>
      <c r="DW24" s="703">
        <v>50.8</v>
      </c>
      <c r="DX24" s="686"/>
      <c r="DY24" s="686"/>
      <c r="DZ24" s="686"/>
      <c r="EA24" s="686"/>
      <c r="EB24" s="686"/>
      <c r="EC24" s="704"/>
    </row>
    <row r="25" spans="2:133" ht="11.25" customHeight="1" x14ac:dyDescent="0.15">
      <c r="B25" s="624" t="s">
        <v>301</v>
      </c>
      <c r="C25" s="625"/>
      <c r="D25" s="625"/>
      <c r="E25" s="625"/>
      <c r="F25" s="625"/>
      <c r="G25" s="625"/>
      <c r="H25" s="625"/>
      <c r="I25" s="625"/>
      <c r="J25" s="625"/>
      <c r="K25" s="625"/>
      <c r="L25" s="625"/>
      <c r="M25" s="625"/>
      <c r="N25" s="625"/>
      <c r="O25" s="625"/>
      <c r="P25" s="625"/>
      <c r="Q25" s="626"/>
      <c r="R25" s="627">
        <v>26134039</v>
      </c>
      <c r="S25" s="628"/>
      <c r="T25" s="628"/>
      <c r="U25" s="628"/>
      <c r="V25" s="628"/>
      <c r="W25" s="628"/>
      <c r="X25" s="628"/>
      <c r="Y25" s="629"/>
      <c r="Z25" s="663">
        <v>53</v>
      </c>
      <c r="AA25" s="663"/>
      <c r="AB25" s="663"/>
      <c r="AC25" s="663"/>
      <c r="AD25" s="664">
        <v>24177480</v>
      </c>
      <c r="AE25" s="664"/>
      <c r="AF25" s="664"/>
      <c r="AG25" s="664"/>
      <c r="AH25" s="664"/>
      <c r="AI25" s="664"/>
      <c r="AJ25" s="664"/>
      <c r="AK25" s="664"/>
      <c r="AL25" s="630">
        <v>99.1</v>
      </c>
      <c r="AM25" s="631"/>
      <c r="AN25" s="631"/>
      <c r="AO25" s="665"/>
      <c r="AP25" s="624" t="s">
        <v>302</v>
      </c>
      <c r="AQ25" s="699"/>
      <c r="AR25" s="699"/>
      <c r="AS25" s="699"/>
      <c r="AT25" s="699"/>
      <c r="AU25" s="699"/>
      <c r="AV25" s="699"/>
      <c r="AW25" s="699"/>
      <c r="AX25" s="699"/>
      <c r="AY25" s="699"/>
      <c r="AZ25" s="699"/>
      <c r="BA25" s="699"/>
      <c r="BB25" s="699"/>
      <c r="BC25" s="699"/>
      <c r="BD25" s="699"/>
      <c r="BE25" s="699"/>
      <c r="BF25" s="700"/>
      <c r="BG25" s="627" t="s">
        <v>187</v>
      </c>
      <c r="BH25" s="628"/>
      <c r="BI25" s="628"/>
      <c r="BJ25" s="628"/>
      <c r="BK25" s="628"/>
      <c r="BL25" s="628"/>
      <c r="BM25" s="628"/>
      <c r="BN25" s="629"/>
      <c r="BO25" s="663" t="s">
        <v>187</v>
      </c>
      <c r="BP25" s="663"/>
      <c r="BQ25" s="663"/>
      <c r="BR25" s="663"/>
      <c r="BS25" s="664" t="s">
        <v>253</v>
      </c>
      <c r="BT25" s="664"/>
      <c r="BU25" s="664"/>
      <c r="BV25" s="664"/>
      <c r="BW25" s="664"/>
      <c r="BX25" s="664"/>
      <c r="BY25" s="664"/>
      <c r="BZ25" s="664"/>
      <c r="CA25" s="664"/>
      <c r="CB25" s="695"/>
      <c r="CD25" s="624" t="s">
        <v>303</v>
      </c>
      <c r="CE25" s="625"/>
      <c r="CF25" s="625"/>
      <c r="CG25" s="625"/>
      <c r="CH25" s="625"/>
      <c r="CI25" s="625"/>
      <c r="CJ25" s="625"/>
      <c r="CK25" s="625"/>
      <c r="CL25" s="625"/>
      <c r="CM25" s="625"/>
      <c r="CN25" s="625"/>
      <c r="CO25" s="625"/>
      <c r="CP25" s="625"/>
      <c r="CQ25" s="626"/>
      <c r="CR25" s="627">
        <v>7352070</v>
      </c>
      <c r="CS25" s="636"/>
      <c r="CT25" s="636"/>
      <c r="CU25" s="636"/>
      <c r="CV25" s="636"/>
      <c r="CW25" s="636"/>
      <c r="CX25" s="636"/>
      <c r="CY25" s="637"/>
      <c r="CZ25" s="630">
        <v>17.100000000000001</v>
      </c>
      <c r="DA25" s="638"/>
      <c r="DB25" s="638"/>
      <c r="DC25" s="639"/>
      <c r="DD25" s="633">
        <v>6816780</v>
      </c>
      <c r="DE25" s="636"/>
      <c r="DF25" s="636"/>
      <c r="DG25" s="636"/>
      <c r="DH25" s="636"/>
      <c r="DI25" s="636"/>
      <c r="DJ25" s="636"/>
      <c r="DK25" s="637"/>
      <c r="DL25" s="633">
        <v>6795163</v>
      </c>
      <c r="DM25" s="636"/>
      <c r="DN25" s="636"/>
      <c r="DO25" s="636"/>
      <c r="DP25" s="636"/>
      <c r="DQ25" s="636"/>
      <c r="DR25" s="636"/>
      <c r="DS25" s="636"/>
      <c r="DT25" s="636"/>
      <c r="DU25" s="636"/>
      <c r="DV25" s="637"/>
      <c r="DW25" s="630">
        <v>27.4</v>
      </c>
      <c r="DX25" s="638"/>
      <c r="DY25" s="638"/>
      <c r="DZ25" s="638"/>
      <c r="EA25" s="638"/>
      <c r="EB25" s="638"/>
      <c r="EC25" s="652"/>
    </row>
    <row r="26" spans="2:133" ht="11.25" customHeight="1" x14ac:dyDescent="0.15">
      <c r="B26" s="624" t="s">
        <v>304</v>
      </c>
      <c r="C26" s="625"/>
      <c r="D26" s="625"/>
      <c r="E26" s="625"/>
      <c r="F26" s="625"/>
      <c r="G26" s="625"/>
      <c r="H26" s="625"/>
      <c r="I26" s="625"/>
      <c r="J26" s="625"/>
      <c r="K26" s="625"/>
      <c r="L26" s="625"/>
      <c r="M26" s="625"/>
      <c r="N26" s="625"/>
      <c r="O26" s="625"/>
      <c r="P26" s="625"/>
      <c r="Q26" s="626"/>
      <c r="R26" s="627">
        <v>4742</v>
      </c>
      <c r="S26" s="628"/>
      <c r="T26" s="628"/>
      <c r="U26" s="628"/>
      <c r="V26" s="628"/>
      <c r="W26" s="628"/>
      <c r="X26" s="628"/>
      <c r="Y26" s="629"/>
      <c r="Z26" s="663">
        <v>0</v>
      </c>
      <c r="AA26" s="663"/>
      <c r="AB26" s="663"/>
      <c r="AC26" s="663"/>
      <c r="AD26" s="664">
        <v>4742</v>
      </c>
      <c r="AE26" s="664"/>
      <c r="AF26" s="664"/>
      <c r="AG26" s="664"/>
      <c r="AH26" s="664"/>
      <c r="AI26" s="664"/>
      <c r="AJ26" s="664"/>
      <c r="AK26" s="664"/>
      <c r="AL26" s="630">
        <v>0</v>
      </c>
      <c r="AM26" s="631"/>
      <c r="AN26" s="631"/>
      <c r="AO26" s="665"/>
      <c r="AP26" s="624" t="s">
        <v>305</v>
      </c>
      <c r="AQ26" s="699"/>
      <c r="AR26" s="699"/>
      <c r="AS26" s="699"/>
      <c r="AT26" s="699"/>
      <c r="AU26" s="699"/>
      <c r="AV26" s="699"/>
      <c r="AW26" s="699"/>
      <c r="AX26" s="699"/>
      <c r="AY26" s="699"/>
      <c r="AZ26" s="699"/>
      <c r="BA26" s="699"/>
      <c r="BB26" s="699"/>
      <c r="BC26" s="699"/>
      <c r="BD26" s="699"/>
      <c r="BE26" s="699"/>
      <c r="BF26" s="700"/>
      <c r="BG26" s="627" t="s">
        <v>247</v>
      </c>
      <c r="BH26" s="628"/>
      <c r="BI26" s="628"/>
      <c r="BJ26" s="628"/>
      <c r="BK26" s="628"/>
      <c r="BL26" s="628"/>
      <c r="BM26" s="628"/>
      <c r="BN26" s="629"/>
      <c r="BO26" s="663" t="s">
        <v>247</v>
      </c>
      <c r="BP26" s="663"/>
      <c r="BQ26" s="663"/>
      <c r="BR26" s="663"/>
      <c r="BS26" s="664" t="s">
        <v>247</v>
      </c>
      <c r="BT26" s="664"/>
      <c r="BU26" s="664"/>
      <c r="BV26" s="664"/>
      <c r="BW26" s="664"/>
      <c r="BX26" s="664"/>
      <c r="BY26" s="664"/>
      <c r="BZ26" s="664"/>
      <c r="CA26" s="664"/>
      <c r="CB26" s="695"/>
      <c r="CD26" s="624" t="s">
        <v>306</v>
      </c>
      <c r="CE26" s="625"/>
      <c r="CF26" s="625"/>
      <c r="CG26" s="625"/>
      <c r="CH26" s="625"/>
      <c r="CI26" s="625"/>
      <c r="CJ26" s="625"/>
      <c r="CK26" s="625"/>
      <c r="CL26" s="625"/>
      <c r="CM26" s="625"/>
      <c r="CN26" s="625"/>
      <c r="CO26" s="625"/>
      <c r="CP26" s="625"/>
      <c r="CQ26" s="626"/>
      <c r="CR26" s="627">
        <v>4133265</v>
      </c>
      <c r="CS26" s="628"/>
      <c r="CT26" s="628"/>
      <c r="CU26" s="628"/>
      <c r="CV26" s="628"/>
      <c r="CW26" s="628"/>
      <c r="CX26" s="628"/>
      <c r="CY26" s="629"/>
      <c r="CZ26" s="630">
        <v>9.6</v>
      </c>
      <c r="DA26" s="638"/>
      <c r="DB26" s="638"/>
      <c r="DC26" s="639"/>
      <c r="DD26" s="633">
        <v>3801013</v>
      </c>
      <c r="DE26" s="628"/>
      <c r="DF26" s="628"/>
      <c r="DG26" s="628"/>
      <c r="DH26" s="628"/>
      <c r="DI26" s="628"/>
      <c r="DJ26" s="628"/>
      <c r="DK26" s="629"/>
      <c r="DL26" s="633" t="s">
        <v>253</v>
      </c>
      <c r="DM26" s="628"/>
      <c r="DN26" s="628"/>
      <c r="DO26" s="628"/>
      <c r="DP26" s="628"/>
      <c r="DQ26" s="628"/>
      <c r="DR26" s="628"/>
      <c r="DS26" s="628"/>
      <c r="DT26" s="628"/>
      <c r="DU26" s="628"/>
      <c r="DV26" s="629"/>
      <c r="DW26" s="630" t="s">
        <v>247</v>
      </c>
      <c r="DX26" s="638"/>
      <c r="DY26" s="638"/>
      <c r="DZ26" s="638"/>
      <c r="EA26" s="638"/>
      <c r="EB26" s="638"/>
      <c r="EC26" s="652"/>
    </row>
    <row r="27" spans="2:133" ht="11.25" customHeight="1" x14ac:dyDescent="0.15">
      <c r="B27" s="624" t="s">
        <v>307</v>
      </c>
      <c r="C27" s="625"/>
      <c r="D27" s="625"/>
      <c r="E27" s="625"/>
      <c r="F27" s="625"/>
      <c r="G27" s="625"/>
      <c r="H27" s="625"/>
      <c r="I27" s="625"/>
      <c r="J27" s="625"/>
      <c r="K27" s="625"/>
      <c r="L27" s="625"/>
      <c r="M27" s="625"/>
      <c r="N27" s="625"/>
      <c r="O27" s="625"/>
      <c r="P27" s="625"/>
      <c r="Q27" s="626"/>
      <c r="R27" s="627">
        <v>140817</v>
      </c>
      <c r="S27" s="628"/>
      <c r="T27" s="628"/>
      <c r="U27" s="628"/>
      <c r="V27" s="628"/>
      <c r="W27" s="628"/>
      <c r="X27" s="628"/>
      <c r="Y27" s="629"/>
      <c r="Z27" s="663">
        <v>0.3</v>
      </c>
      <c r="AA27" s="663"/>
      <c r="AB27" s="663"/>
      <c r="AC27" s="663"/>
      <c r="AD27" s="664" t="s">
        <v>187</v>
      </c>
      <c r="AE27" s="664"/>
      <c r="AF27" s="664"/>
      <c r="AG27" s="664"/>
      <c r="AH27" s="664"/>
      <c r="AI27" s="664"/>
      <c r="AJ27" s="664"/>
      <c r="AK27" s="664"/>
      <c r="AL27" s="630" t="s">
        <v>247</v>
      </c>
      <c r="AM27" s="631"/>
      <c r="AN27" s="631"/>
      <c r="AO27" s="665"/>
      <c r="AP27" s="624" t="s">
        <v>308</v>
      </c>
      <c r="AQ27" s="625"/>
      <c r="AR27" s="625"/>
      <c r="AS27" s="625"/>
      <c r="AT27" s="625"/>
      <c r="AU27" s="625"/>
      <c r="AV27" s="625"/>
      <c r="AW27" s="625"/>
      <c r="AX27" s="625"/>
      <c r="AY27" s="625"/>
      <c r="AZ27" s="625"/>
      <c r="BA27" s="625"/>
      <c r="BB27" s="625"/>
      <c r="BC27" s="625"/>
      <c r="BD27" s="625"/>
      <c r="BE27" s="625"/>
      <c r="BF27" s="626"/>
      <c r="BG27" s="627">
        <v>11094645</v>
      </c>
      <c r="BH27" s="628"/>
      <c r="BI27" s="628"/>
      <c r="BJ27" s="628"/>
      <c r="BK27" s="628"/>
      <c r="BL27" s="628"/>
      <c r="BM27" s="628"/>
      <c r="BN27" s="629"/>
      <c r="BO27" s="663">
        <v>100</v>
      </c>
      <c r="BP27" s="663"/>
      <c r="BQ27" s="663"/>
      <c r="BR27" s="663"/>
      <c r="BS27" s="664">
        <v>154219</v>
      </c>
      <c r="BT27" s="664"/>
      <c r="BU27" s="664"/>
      <c r="BV27" s="664"/>
      <c r="BW27" s="664"/>
      <c r="BX27" s="664"/>
      <c r="BY27" s="664"/>
      <c r="BZ27" s="664"/>
      <c r="CA27" s="664"/>
      <c r="CB27" s="695"/>
      <c r="CD27" s="624" t="s">
        <v>309</v>
      </c>
      <c r="CE27" s="625"/>
      <c r="CF27" s="625"/>
      <c r="CG27" s="625"/>
      <c r="CH27" s="625"/>
      <c r="CI27" s="625"/>
      <c r="CJ27" s="625"/>
      <c r="CK27" s="625"/>
      <c r="CL27" s="625"/>
      <c r="CM27" s="625"/>
      <c r="CN27" s="625"/>
      <c r="CO27" s="625"/>
      <c r="CP27" s="625"/>
      <c r="CQ27" s="626"/>
      <c r="CR27" s="627">
        <v>6461355</v>
      </c>
      <c r="CS27" s="636"/>
      <c r="CT27" s="636"/>
      <c r="CU27" s="636"/>
      <c r="CV27" s="636"/>
      <c r="CW27" s="636"/>
      <c r="CX27" s="636"/>
      <c r="CY27" s="637"/>
      <c r="CZ27" s="630">
        <v>15</v>
      </c>
      <c r="DA27" s="638"/>
      <c r="DB27" s="638"/>
      <c r="DC27" s="639"/>
      <c r="DD27" s="633">
        <v>2129730</v>
      </c>
      <c r="DE27" s="636"/>
      <c r="DF27" s="636"/>
      <c r="DG27" s="636"/>
      <c r="DH27" s="636"/>
      <c r="DI27" s="636"/>
      <c r="DJ27" s="636"/>
      <c r="DK27" s="637"/>
      <c r="DL27" s="633">
        <v>1904469</v>
      </c>
      <c r="DM27" s="636"/>
      <c r="DN27" s="636"/>
      <c r="DO27" s="636"/>
      <c r="DP27" s="636"/>
      <c r="DQ27" s="636"/>
      <c r="DR27" s="636"/>
      <c r="DS27" s="636"/>
      <c r="DT27" s="636"/>
      <c r="DU27" s="636"/>
      <c r="DV27" s="637"/>
      <c r="DW27" s="630">
        <v>7.7</v>
      </c>
      <c r="DX27" s="638"/>
      <c r="DY27" s="638"/>
      <c r="DZ27" s="638"/>
      <c r="EA27" s="638"/>
      <c r="EB27" s="638"/>
      <c r="EC27" s="652"/>
    </row>
    <row r="28" spans="2:133" ht="11.25" customHeight="1" x14ac:dyDescent="0.15">
      <c r="B28" s="624" t="s">
        <v>310</v>
      </c>
      <c r="C28" s="625"/>
      <c r="D28" s="625"/>
      <c r="E28" s="625"/>
      <c r="F28" s="625"/>
      <c r="G28" s="625"/>
      <c r="H28" s="625"/>
      <c r="I28" s="625"/>
      <c r="J28" s="625"/>
      <c r="K28" s="625"/>
      <c r="L28" s="625"/>
      <c r="M28" s="625"/>
      <c r="N28" s="625"/>
      <c r="O28" s="625"/>
      <c r="P28" s="625"/>
      <c r="Q28" s="626"/>
      <c r="R28" s="627">
        <v>274436</v>
      </c>
      <c r="S28" s="628"/>
      <c r="T28" s="628"/>
      <c r="U28" s="628"/>
      <c r="V28" s="628"/>
      <c r="W28" s="628"/>
      <c r="X28" s="628"/>
      <c r="Y28" s="629"/>
      <c r="Z28" s="663">
        <v>0.6</v>
      </c>
      <c r="AA28" s="663"/>
      <c r="AB28" s="663"/>
      <c r="AC28" s="663"/>
      <c r="AD28" s="664">
        <v>54698</v>
      </c>
      <c r="AE28" s="664"/>
      <c r="AF28" s="664"/>
      <c r="AG28" s="664"/>
      <c r="AH28" s="664"/>
      <c r="AI28" s="664"/>
      <c r="AJ28" s="664"/>
      <c r="AK28" s="664"/>
      <c r="AL28" s="630">
        <v>0.2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311</v>
      </c>
      <c r="CE28" s="625"/>
      <c r="CF28" s="625"/>
      <c r="CG28" s="625"/>
      <c r="CH28" s="625"/>
      <c r="CI28" s="625"/>
      <c r="CJ28" s="625"/>
      <c r="CK28" s="625"/>
      <c r="CL28" s="625"/>
      <c r="CM28" s="625"/>
      <c r="CN28" s="625"/>
      <c r="CO28" s="625"/>
      <c r="CP28" s="625"/>
      <c r="CQ28" s="626"/>
      <c r="CR28" s="627">
        <v>3902416</v>
      </c>
      <c r="CS28" s="628"/>
      <c r="CT28" s="628"/>
      <c r="CU28" s="628"/>
      <c r="CV28" s="628"/>
      <c r="CW28" s="628"/>
      <c r="CX28" s="628"/>
      <c r="CY28" s="629"/>
      <c r="CZ28" s="630">
        <v>9.1</v>
      </c>
      <c r="DA28" s="638"/>
      <c r="DB28" s="638"/>
      <c r="DC28" s="639"/>
      <c r="DD28" s="633">
        <v>3879138</v>
      </c>
      <c r="DE28" s="628"/>
      <c r="DF28" s="628"/>
      <c r="DG28" s="628"/>
      <c r="DH28" s="628"/>
      <c r="DI28" s="628"/>
      <c r="DJ28" s="628"/>
      <c r="DK28" s="629"/>
      <c r="DL28" s="633">
        <v>3879138</v>
      </c>
      <c r="DM28" s="628"/>
      <c r="DN28" s="628"/>
      <c r="DO28" s="628"/>
      <c r="DP28" s="628"/>
      <c r="DQ28" s="628"/>
      <c r="DR28" s="628"/>
      <c r="DS28" s="628"/>
      <c r="DT28" s="628"/>
      <c r="DU28" s="628"/>
      <c r="DV28" s="629"/>
      <c r="DW28" s="630">
        <v>15.7</v>
      </c>
      <c r="DX28" s="638"/>
      <c r="DY28" s="638"/>
      <c r="DZ28" s="638"/>
      <c r="EA28" s="638"/>
      <c r="EB28" s="638"/>
      <c r="EC28" s="652"/>
    </row>
    <row r="29" spans="2:133" ht="11.25" customHeight="1" x14ac:dyDescent="0.15">
      <c r="B29" s="624" t="s">
        <v>312</v>
      </c>
      <c r="C29" s="625"/>
      <c r="D29" s="625"/>
      <c r="E29" s="625"/>
      <c r="F29" s="625"/>
      <c r="G29" s="625"/>
      <c r="H29" s="625"/>
      <c r="I29" s="625"/>
      <c r="J29" s="625"/>
      <c r="K29" s="625"/>
      <c r="L29" s="625"/>
      <c r="M29" s="625"/>
      <c r="N29" s="625"/>
      <c r="O29" s="625"/>
      <c r="P29" s="625"/>
      <c r="Q29" s="626"/>
      <c r="R29" s="627">
        <v>363608</v>
      </c>
      <c r="S29" s="628"/>
      <c r="T29" s="628"/>
      <c r="U29" s="628"/>
      <c r="V29" s="628"/>
      <c r="W29" s="628"/>
      <c r="X29" s="628"/>
      <c r="Y29" s="629"/>
      <c r="Z29" s="663">
        <v>0.7</v>
      </c>
      <c r="AA29" s="663"/>
      <c r="AB29" s="663"/>
      <c r="AC29" s="663"/>
      <c r="AD29" s="664" t="s">
        <v>247</v>
      </c>
      <c r="AE29" s="664"/>
      <c r="AF29" s="664"/>
      <c r="AG29" s="664"/>
      <c r="AH29" s="664"/>
      <c r="AI29" s="664"/>
      <c r="AJ29" s="664"/>
      <c r="AK29" s="664"/>
      <c r="AL29" s="630" t="s">
        <v>247</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313</v>
      </c>
      <c r="CE29" s="641"/>
      <c r="CF29" s="624" t="s">
        <v>314</v>
      </c>
      <c r="CG29" s="625"/>
      <c r="CH29" s="625"/>
      <c r="CI29" s="625"/>
      <c r="CJ29" s="625"/>
      <c r="CK29" s="625"/>
      <c r="CL29" s="625"/>
      <c r="CM29" s="625"/>
      <c r="CN29" s="625"/>
      <c r="CO29" s="625"/>
      <c r="CP29" s="625"/>
      <c r="CQ29" s="626"/>
      <c r="CR29" s="627">
        <v>3902416</v>
      </c>
      <c r="CS29" s="636"/>
      <c r="CT29" s="636"/>
      <c r="CU29" s="636"/>
      <c r="CV29" s="636"/>
      <c r="CW29" s="636"/>
      <c r="CX29" s="636"/>
      <c r="CY29" s="637"/>
      <c r="CZ29" s="630">
        <v>9.1</v>
      </c>
      <c r="DA29" s="638"/>
      <c r="DB29" s="638"/>
      <c r="DC29" s="639"/>
      <c r="DD29" s="633">
        <v>3879138</v>
      </c>
      <c r="DE29" s="636"/>
      <c r="DF29" s="636"/>
      <c r="DG29" s="636"/>
      <c r="DH29" s="636"/>
      <c r="DI29" s="636"/>
      <c r="DJ29" s="636"/>
      <c r="DK29" s="637"/>
      <c r="DL29" s="633">
        <v>3879138</v>
      </c>
      <c r="DM29" s="636"/>
      <c r="DN29" s="636"/>
      <c r="DO29" s="636"/>
      <c r="DP29" s="636"/>
      <c r="DQ29" s="636"/>
      <c r="DR29" s="636"/>
      <c r="DS29" s="636"/>
      <c r="DT29" s="636"/>
      <c r="DU29" s="636"/>
      <c r="DV29" s="637"/>
      <c r="DW29" s="630">
        <v>15.7</v>
      </c>
      <c r="DX29" s="638"/>
      <c r="DY29" s="638"/>
      <c r="DZ29" s="638"/>
      <c r="EA29" s="638"/>
      <c r="EB29" s="638"/>
      <c r="EC29" s="652"/>
    </row>
    <row r="30" spans="2:133" ht="11.25" customHeight="1" x14ac:dyDescent="0.15">
      <c r="B30" s="624" t="s">
        <v>315</v>
      </c>
      <c r="C30" s="625"/>
      <c r="D30" s="625"/>
      <c r="E30" s="625"/>
      <c r="F30" s="625"/>
      <c r="G30" s="625"/>
      <c r="H30" s="625"/>
      <c r="I30" s="625"/>
      <c r="J30" s="625"/>
      <c r="K30" s="625"/>
      <c r="L30" s="625"/>
      <c r="M30" s="625"/>
      <c r="N30" s="625"/>
      <c r="O30" s="625"/>
      <c r="P30" s="625"/>
      <c r="Q30" s="626"/>
      <c r="R30" s="627">
        <v>7119786</v>
      </c>
      <c r="S30" s="628"/>
      <c r="T30" s="628"/>
      <c r="U30" s="628"/>
      <c r="V30" s="628"/>
      <c r="W30" s="628"/>
      <c r="X30" s="628"/>
      <c r="Y30" s="629"/>
      <c r="Z30" s="663">
        <v>14.4</v>
      </c>
      <c r="AA30" s="663"/>
      <c r="AB30" s="663"/>
      <c r="AC30" s="663"/>
      <c r="AD30" s="664" t="s">
        <v>247</v>
      </c>
      <c r="AE30" s="664"/>
      <c r="AF30" s="664"/>
      <c r="AG30" s="664"/>
      <c r="AH30" s="664"/>
      <c r="AI30" s="664"/>
      <c r="AJ30" s="664"/>
      <c r="AK30" s="664"/>
      <c r="AL30" s="630" t="s">
        <v>187</v>
      </c>
      <c r="AM30" s="631"/>
      <c r="AN30" s="631"/>
      <c r="AO30" s="665"/>
      <c r="AP30" s="679" t="s">
        <v>230</v>
      </c>
      <c r="AQ30" s="680"/>
      <c r="AR30" s="680"/>
      <c r="AS30" s="680"/>
      <c r="AT30" s="680"/>
      <c r="AU30" s="680"/>
      <c r="AV30" s="680"/>
      <c r="AW30" s="680"/>
      <c r="AX30" s="680"/>
      <c r="AY30" s="680"/>
      <c r="AZ30" s="680"/>
      <c r="BA30" s="680"/>
      <c r="BB30" s="680"/>
      <c r="BC30" s="680"/>
      <c r="BD30" s="680"/>
      <c r="BE30" s="680"/>
      <c r="BF30" s="681"/>
      <c r="BG30" s="679" t="s">
        <v>316</v>
      </c>
      <c r="BH30" s="693"/>
      <c r="BI30" s="693"/>
      <c r="BJ30" s="693"/>
      <c r="BK30" s="693"/>
      <c r="BL30" s="693"/>
      <c r="BM30" s="693"/>
      <c r="BN30" s="693"/>
      <c r="BO30" s="693"/>
      <c r="BP30" s="693"/>
      <c r="BQ30" s="694"/>
      <c r="BR30" s="679" t="s">
        <v>317</v>
      </c>
      <c r="BS30" s="693"/>
      <c r="BT30" s="693"/>
      <c r="BU30" s="693"/>
      <c r="BV30" s="693"/>
      <c r="BW30" s="693"/>
      <c r="BX30" s="693"/>
      <c r="BY30" s="693"/>
      <c r="BZ30" s="693"/>
      <c r="CA30" s="693"/>
      <c r="CB30" s="694"/>
      <c r="CD30" s="642"/>
      <c r="CE30" s="643"/>
      <c r="CF30" s="624" t="s">
        <v>318</v>
      </c>
      <c r="CG30" s="625"/>
      <c r="CH30" s="625"/>
      <c r="CI30" s="625"/>
      <c r="CJ30" s="625"/>
      <c r="CK30" s="625"/>
      <c r="CL30" s="625"/>
      <c r="CM30" s="625"/>
      <c r="CN30" s="625"/>
      <c r="CO30" s="625"/>
      <c r="CP30" s="625"/>
      <c r="CQ30" s="626"/>
      <c r="CR30" s="627">
        <v>3800375</v>
      </c>
      <c r="CS30" s="628"/>
      <c r="CT30" s="628"/>
      <c r="CU30" s="628"/>
      <c r="CV30" s="628"/>
      <c r="CW30" s="628"/>
      <c r="CX30" s="628"/>
      <c r="CY30" s="629"/>
      <c r="CZ30" s="630">
        <v>8.8000000000000007</v>
      </c>
      <c r="DA30" s="638"/>
      <c r="DB30" s="638"/>
      <c r="DC30" s="639"/>
      <c r="DD30" s="633">
        <v>3777752</v>
      </c>
      <c r="DE30" s="628"/>
      <c r="DF30" s="628"/>
      <c r="DG30" s="628"/>
      <c r="DH30" s="628"/>
      <c r="DI30" s="628"/>
      <c r="DJ30" s="628"/>
      <c r="DK30" s="629"/>
      <c r="DL30" s="633">
        <v>3777752</v>
      </c>
      <c r="DM30" s="628"/>
      <c r="DN30" s="628"/>
      <c r="DO30" s="628"/>
      <c r="DP30" s="628"/>
      <c r="DQ30" s="628"/>
      <c r="DR30" s="628"/>
      <c r="DS30" s="628"/>
      <c r="DT30" s="628"/>
      <c r="DU30" s="628"/>
      <c r="DV30" s="629"/>
      <c r="DW30" s="630">
        <v>15.3</v>
      </c>
      <c r="DX30" s="638"/>
      <c r="DY30" s="638"/>
      <c r="DZ30" s="638"/>
      <c r="EA30" s="638"/>
      <c r="EB30" s="638"/>
      <c r="EC30" s="652"/>
    </row>
    <row r="31" spans="2:133" ht="11.25" customHeight="1" x14ac:dyDescent="0.15">
      <c r="B31" s="696" t="s">
        <v>319</v>
      </c>
      <c r="C31" s="697"/>
      <c r="D31" s="697"/>
      <c r="E31" s="697"/>
      <c r="F31" s="697"/>
      <c r="G31" s="697"/>
      <c r="H31" s="697"/>
      <c r="I31" s="697"/>
      <c r="J31" s="697"/>
      <c r="K31" s="697"/>
      <c r="L31" s="697"/>
      <c r="M31" s="697"/>
      <c r="N31" s="697"/>
      <c r="O31" s="697"/>
      <c r="P31" s="697"/>
      <c r="Q31" s="698"/>
      <c r="R31" s="627" t="s">
        <v>247</v>
      </c>
      <c r="S31" s="628"/>
      <c r="T31" s="628"/>
      <c r="U31" s="628"/>
      <c r="V31" s="628"/>
      <c r="W31" s="628"/>
      <c r="X31" s="628"/>
      <c r="Y31" s="629"/>
      <c r="Z31" s="663" t="s">
        <v>187</v>
      </c>
      <c r="AA31" s="663"/>
      <c r="AB31" s="663"/>
      <c r="AC31" s="663"/>
      <c r="AD31" s="664" t="s">
        <v>247</v>
      </c>
      <c r="AE31" s="664"/>
      <c r="AF31" s="664"/>
      <c r="AG31" s="664"/>
      <c r="AH31" s="664"/>
      <c r="AI31" s="664"/>
      <c r="AJ31" s="664"/>
      <c r="AK31" s="664"/>
      <c r="AL31" s="630" t="s">
        <v>187</v>
      </c>
      <c r="AM31" s="631"/>
      <c r="AN31" s="631"/>
      <c r="AO31" s="665"/>
      <c r="AP31" s="688" t="s">
        <v>320</v>
      </c>
      <c r="AQ31" s="689"/>
      <c r="AR31" s="689"/>
      <c r="AS31" s="689"/>
      <c r="AT31" s="690" t="s">
        <v>321</v>
      </c>
      <c r="AU31" s="218"/>
      <c r="AV31" s="218"/>
      <c r="AW31" s="218"/>
      <c r="AX31" s="676" t="s">
        <v>195</v>
      </c>
      <c r="AY31" s="677"/>
      <c r="AZ31" s="677"/>
      <c r="BA31" s="677"/>
      <c r="BB31" s="677"/>
      <c r="BC31" s="677"/>
      <c r="BD31" s="677"/>
      <c r="BE31" s="677"/>
      <c r="BF31" s="678"/>
      <c r="BG31" s="684">
        <v>99.1</v>
      </c>
      <c r="BH31" s="685"/>
      <c r="BI31" s="685"/>
      <c r="BJ31" s="685"/>
      <c r="BK31" s="685"/>
      <c r="BL31" s="685"/>
      <c r="BM31" s="686">
        <v>97.7</v>
      </c>
      <c r="BN31" s="685"/>
      <c r="BO31" s="685"/>
      <c r="BP31" s="685"/>
      <c r="BQ31" s="687"/>
      <c r="BR31" s="684">
        <v>99.1</v>
      </c>
      <c r="BS31" s="685"/>
      <c r="BT31" s="685"/>
      <c r="BU31" s="685"/>
      <c r="BV31" s="685"/>
      <c r="BW31" s="685"/>
      <c r="BX31" s="686">
        <v>97.6</v>
      </c>
      <c r="BY31" s="685"/>
      <c r="BZ31" s="685"/>
      <c r="CA31" s="685"/>
      <c r="CB31" s="687"/>
      <c r="CD31" s="642"/>
      <c r="CE31" s="643"/>
      <c r="CF31" s="624" t="s">
        <v>322</v>
      </c>
      <c r="CG31" s="625"/>
      <c r="CH31" s="625"/>
      <c r="CI31" s="625"/>
      <c r="CJ31" s="625"/>
      <c r="CK31" s="625"/>
      <c r="CL31" s="625"/>
      <c r="CM31" s="625"/>
      <c r="CN31" s="625"/>
      <c r="CO31" s="625"/>
      <c r="CP31" s="625"/>
      <c r="CQ31" s="626"/>
      <c r="CR31" s="627">
        <v>102041</v>
      </c>
      <c r="CS31" s="636"/>
      <c r="CT31" s="636"/>
      <c r="CU31" s="636"/>
      <c r="CV31" s="636"/>
      <c r="CW31" s="636"/>
      <c r="CX31" s="636"/>
      <c r="CY31" s="637"/>
      <c r="CZ31" s="630">
        <v>0.2</v>
      </c>
      <c r="DA31" s="638"/>
      <c r="DB31" s="638"/>
      <c r="DC31" s="639"/>
      <c r="DD31" s="633">
        <v>101386</v>
      </c>
      <c r="DE31" s="636"/>
      <c r="DF31" s="636"/>
      <c r="DG31" s="636"/>
      <c r="DH31" s="636"/>
      <c r="DI31" s="636"/>
      <c r="DJ31" s="636"/>
      <c r="DK31" s="637"/>
      <c r="DL31" s="633">
        <v>101386</v>
      </c>
      <c r="DM31" s="636"/>
      <c r="DN31" s="636"/>
      <c r="DO31" s="636"/>
      <c r="DP31" s="636"/>
      <c r="DQ31" s="636"/>
      <c r="DR31" s="636"/>
      <c r="DS31" s="636"/>
      <c r="DT31" s="636"/>
      <c r="DU31" s="636"/>
      <c r="DV31" s="637"/>
      <c r="DW31" s="630">
        <v>0.4</v>
      </c>
      <c r="DX31" s="638"/>
      <c r="DY31" s="638"/>
      <c r="DZ31" s="638"/>
      <c r="EA31" s="638"/>
      <c r="EB31" s="638"/>
      <c r="EC31" s="652"/>
    </row>
    <row r="32" spans="2:133" ht="11.25" customHeight="1" x14ac:dyDescent="0.15">
      <c r="B32" s="624" t="s">
        <v>323</v>
      </c>
      <c r="C32" s="625"/>
      <c r="D32" s="625"/>
      <c r="E32" s="625"/>
      <c r="F32" s="625"/>
      <c r="G32" s="625"/>
      <c r="H32" s="625"/>
      <c r="I32" s="625"/>
      <c r="J32" s="625"/>
      <c r="K32" s="625"/>
      <c r="L32" s="625"/>
      <c r="M32" s="625"/>
      <c r="N32" s="625"/>
      <c r="O32" s="625"/>
      <c r="P32" s="625"/>
      <c r="Q32" s="626"/>
      <c r="R32" s="627">
        <v>2855043</v>
      </c>
      <c r="S32" s="628"/>
      <c r="T32" s="628"/>
      <c r="U32" s="628"/>
      <c r="V32" s="628"/>
      <c r="W32" s="628"/>
      <c r="X32" s="628"/>
      <c r="Y32" s="629"/>
      <c r="Z32" s="663">
        <v>5.8</v>
      </c>
      <c r="AA32" s="663"/>
      <c r="AB32" s="663"/>
      <c r="AC32" s="663"/>
      <c r="AD32" s="664" t="s">
        <v>247</v>
      </c>
      <c r="AE32" s="664"/>
      <c r="AF32" s="664"/>
      <c r="AG32" s="664"/>
      <c r="AH32" s="664"/>
      <c r="AI32" s="664"/>
      <c r="AJ32" s="664"/>
      <c r="AK32" s="664"/>
      <c r="AL32" s="630" t="s">
        <v>187</v>
      </c>
      <c r="AM32" s="631"/>
      <c r="AN32" s="631"/>
      <c r="AO32" s="665"/>
      <c r="AP32" s="666"/>
      <c r="AQ32" s="667"/>
      <c r="AR32" s="667"/>
      <c r="AS32" s="667"/>
      <c r="AT32" s="691"/>
      <c r="AU32" s="214" t="s">
        <v>324</v>
      </c>
      <c r="AX32" s="624" t="s">
        <v>325</v>
      </c>
      <c r="AY32" s="625"/>
      <c r="AZ32" s="625"/>
      <c r="BA32" s="625"/>
      <c r="BB32" s="625"/>
      <c r="BC32" s="625"/>
      <c r="BD32" s="625"/>
      <c r="BE32" s="625"/>
      <c r="BF32" s="626"/>
      <c r="BG32" s="683">
        <v>99</v>
      </c>
      <c r="BH32" s="636"/>
      <c r="BI32" s="636"/>
      <c r="BJ32" s="636"/>
      <c r="BK32" s="636"/>
      <c r="BL32" s="636"/>
      <c r="BM32" s="631">
        <v>97.3</v>
      </c>
      <c r="BN32" s="636"/>
      <c r="BO32" s="636"/>
      <c r="BP32" s="636"/>
      <c r="BQ32" s="661"/>
      <c r="BR32" s="683">
        <v>99.1</v>
      </c>
      <c r="BS32" s="636"/>
      <c r="BT32" s="636"/>
      <c r="BU32" s="636"/>
      <c r="BV32" s="636"/>
      <c r="BW32" s="636"/>
      <c r="BX32" s="631">
        <v>97.5</v>
      </c>
      <c r="BY32" s="636"/>
      <c r="BZ32" s="636"/>
      <c r="CA32" s="636"/>
      <c r="CB32" s="661"/>
      <c r="CD32" s="644"/>
      <c r="CE32" s="645"/>
      <c r="CF32" s="624" t="s">
        <v>326</v>
      </c>
      <c r="CG32" s="625"/>
      <c r="CH32" s="625"/>
      <c r="CI32" s="625"/>
      <c r="CJ32" s="625"/>
      <c r="CK32" s="625"/>
      <c r="CL32" s="625"/>
      <c r="CM32" s="625"/>
      <c r="CN32" s="625"/>
      <c r="CO32" s="625"/>
      <c r="CP32" s="625"/>
      <c r="CQ32" s="626"/>
      <c r="CR32" s="627" t="s">
        <v>247</v>
      </c>
      <c r="CS32" s="628"/>
      <c r="CT32" s="628"/>
      <c r="CU32" s="628"/>
      <c r="CV32" s="628"/>
      <c r="CW32" s="628"/>
      <c r="CX32" s="628"/>
      <c r="CY32" s="629"/>
      <c r="CZ32" s="630" t="s">
        <v>187</v>
      </c>
      <c r="DA32" s="638"/>
      <c r="DB32" s="638"/>
      <c r="DC32" s="639"/>
      <c r="DD32" s="633" t="s">
        <v>247</v>
      </c>
      <c r="DE32" s="628"/>
      <c r="DF32" s="628"/>
      <c r="DG32" s="628"/>
      <c r="DH32" s="628"/>
      <c r="DI32" s="628"/>
      <c r="DJ32" s="628"/>
      <c r="DK32" s="629"/>
      <c r="DL32" s="633" t="s">
        <v>247</v>
      </c>
      <c r="DM32" s="628"/>
      <c r="DN32" s="628"/>
      <c r="DO32" s="628"/>
      <c r="DP32" s="628"/>
      <c r="DQ32" s="628"/>
      <c r="DR32" s="628"/>
      <c r="DS32" s="628"/>
      <c r="DT32" s="628"/>
      <c r="DU32" s="628"/>
      <c r="DV32" s="629"/>
      <c r="DW32" s="630" t="s">
        <v>247</v>
      </c>
      <c r="DX32" s="638"/>
      <c r="DY32" s="638"/>
      <c r="DZ32" s="638"/>
      <c r="EA32" s="638"/>
      <c r="EB32" s="638"/>
      <c r="EC32" s="652"/>
    </row>
    <row r="33" spans="2:133" ht="11.25" customHeight="1" x14ac:dyDescent="0.15">
      <c r="B33" s="624" t="s">
        <v>327</v>
      </c>
      <c r="C33" s="625"/>
      <c r="D33" s="625"/>
      <c r="E33" s="625"/>
      <c r="F33" s="625"/>
      <c r="G33" s="625"/>
      <c r="H33" s="625"/>
      <c r="I33" s="625"/>
      <c r="J33" s="625"/>
      <c r="K33" s="625"/>
      <c r="L33" s="625"/>
      <c r="M33" s="625"/>
      <c r="N33" s="625"/>
      <c r="O33" s="625"/>
      <c r="P33" s="625"/>
      <c r="Q33" s="626"/>
      <c r="R33" s="627">
        <v>218364</v>
      </c>
      <c r="S33" s="628"/>
      <c r="T33" s="628"/>
      <c r="U33" s="628"/>
      <c r="V33" s="628"/>
      <c r="W33" s="628"/>
      <c r="X33" s="628"/>
      <c r="Y33" s="629"/>
      <c r="Z33" s="663">
        <v>0.4</v>
      </c>
      <c r="AA33" s="663"/>
      <c r="AB33" s="663"/>
      <c r="AC33" s="663"/>
      <c r="AD33" s="664">
        <v>44900</v>
      </c>
      <c r="AE33" s="664"/>
      <c r="AF33" s="664"/>
      <c r="AG33" s="664"/>
      <c r="AH33" s="664"/>
      <c r="AI33" s="664"/>
      <c r="AJ33" s="664"/>
      <c r="AK33" s="664"/>
      <c r="AL33" s="630">
        <v>0.2</v>
      </c>
      <c r="AM33" s="631"/>
      <c r="AN33" s="631"/>
      <c r="AO33" s="665"/>
      <c r="AP33" s="668"/>
      <c r="AQ33" s="669"/>
      <c r="AR33" s="669"/>
      <c r="AS33" s="669"/>
      <c r="AT33" s="692"/>
      <c r="AU33" s="219"/>
      <c r="AV33" s="219"/>
      <c r="AW33" s="219"/>
      <c r="AX33" s="608" t="s">
        <v>328</v>
      </c>
      <c r="AY33" s="609"/>
      <c r="AZ33" s="609"/>
      <c r="BA33" s="609"/>
      <c r="BB33" s="609"/>
      <c r="BC33" s="609"/>
      <c r="BD33" s="609"/>
      <c r="BE33" s="609"/>
      <c r="BF33" s="610"/>
      <c r="BG33" s="682">
        <v>99.2</v>
      </c>
      <c r="BH33" s="612"/>
      <c r="BI33" s="612"/>
      <c r="BJ33" s="612"/>
      <c r="BK33" s="612"/>
      <c r="BL33" s="612"/>
      <c r="BM33" s="656">
        <v>97.9</v>
      </c>
      <c r="BN33" s="612"/>
      <c r="BO33" s="612"/>
      <c r="BP33" s="612"/>
      <c r="BQ33" s="650"/>
      <c r="BR33" s="682">
        <v>99.1</v>
      </c>
      <c r="BS33" s="612"/>
      <c r="BT33" s="612"/>
      <c r="BU33" s="612"/>
      <c r="BV33" s="612"/>
      <c r="BW33" s="612"/>
      <c r="BX33" s="656">
        <v>97.5</v>
      </c>
      <c r="BY33" s="612"/>
      <c r="BZ33" s="612"/>
      <c r="CA33" s="612"/>
      <c r="CB33" s="650"/>
      <c r="CD33" s="624" t="s">
        <v>329</v>
      </c>
      <c r="CE33" s="625"/>
      <c r="CF33" s="625"/>
      <c r="CG33" s="625"/>
      <c r="CH33" s="625"/>
      <c r="CI33" s="625"/>
      <c r="CJ33" s="625"/>
      <c r="CK33" s="625"/>
      <c r="CL33" s="625"/>
      <c r="CM33" s="625"/>
      <c r="CN33" s="625"/>
      <c r="CO33" s="625"/>
      <c r="CP33" s="625"/>
      <c r="CQ33" s="626"/>
      <c r="CR33" s="627">
        <v>16879547</v>
      </c>
      <c r="CS33" s="636"/>
      <c r="CT33" s="636"/>
      <c r="CU33" s="636"/>
      <c r="CV33" s="636"/>
      <c r="CW33" s="636"/>
      <c r="CX33" s="636"/>
      <c r="CY33" s="637"/>
      <c r="CZ33" s="630">
        <v>39.200000000000003</v>
      </c>
      <c r="DA33" s="638"/>
      <c r="DB33" s="638"/>
      <c r="DC33" s="639"/>
      <c r="DD33" s="633">
        <v>13249984</v>
      </c>
      <c r="DE33" s="636"/>
      <c r="DF33" s="636"/>
      <c r="DG33" s="636"/>
      <c r="DH33" s="636"/>
      <c r="DI33" s="636"/>
      <c r="DJ33" s="636"/>
      <c r="DK33" s="637"/>
      <c r="DL33" s="633">
        <v>9799180</v>
      </c>
      <c r="DM33" s="636"/>
      <c r="DN33" s="636"/>
      <c r="DO33" s="636"/>
      <c r="DP33" s="636"/>
      <c r="DQ33" s="636"/>
      <c r="DR33" s="636"/>
      <c r="DS33" s="636"/>
      <c r="DT33" s="636"/>
      <c r="DU33" s="636"/>
      <c r="DV33" s="637"/>
      <c r="DW33" s="630">
        <v>39.6</v>
      </c>
      <c r="DX33" s="638"/>
      <c r="DY33" s="638"/>
      <c r="DZ33" s="638"/>
      <c r="EA33" s="638"/>
      <c r="EB33" s="638"/>
      <c r="EC33" s="652"/>
    </row>
    <row r="34" spans="2:133" ht="11.25" customHeight="1" x14ac:dyDescent="0.15">
      <c r="B34" s="624" t="s">
        <v>330</v>
      </c>
      <c r="C34" s="625"/>
      <c r="D34" s="625"/>
      <c r="E34" s="625"/>
      <c r="F34" s="625"/>
      <c r="G34" s="625"/>
      <c r="H34" s="625"/>
      <c r="I34" s="625"/>
      <c r="J34" s="625"/>
      <c r="K34" s="625"/>
      <c r="L34" s="625"/>
      <c r="M34" s="625"/>
      <c r="N34" s="625"/>
      <c r="O34" s="625"/>
      <c r="P34" s="625"/>
      <c r="Q34" s="626"/>
      <c r="R34" s="627">
        <v>964959</v>
      </c>
      <c r="S34" s="628"/>
      <c r="T34" s="628"/>
      <c r="U34" s="628"/>
      <c r="V34" s="628"/>
      <c r="W34" s="628"/>
      <c r="X34" s="628"/>
      <c r="Y34" s="629"/>
      <c r="Z34" s="663">
        <v>2</v>
      </c>
      <c r="AA34" s="663"/>
      <c r="AB34" s="663"/>
      <c r="AC34" s="663"/>
      <c r="AD34" s="664" t="s">
        <v>187</v>
      </c>
      <c r="AE34" s="664"/>
      <c r="AF34" s="664"/>
      <c r="AG34" s="664"/>
      <c r="AH34" s="664"/>
      <c r="AI34" s="664"/>
      <c r="AJ34" s="664"/>
      <c r="AK34" s="664"/>
      <c r="AL34" s="630" t="s">
        <v>187</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331</v>
      </c>
      <c r="CE34" s="625"/>
      <c r="CF34" s="625"/>
      <c r="CG34" s="625"/>
      <c r="CH34" s="625"/>
      <c r="CI34" s="625"/>
      <c r="CJ34" s="625"/>
      <c r="CK34" s="625"/>
      <c r="CL34" s="625"/>
      <c r="CM34" s="625"/>
      <c r="CN34" s="625"/>
      <c r="CO34" s="625"/>
      <c r="CP34" s="625"/>
      <c r="CQ34" s="626"/>
      <c r="CR34" s="627">
        <v>5558905</v>
      </c>
      <c r="CS34" s="628"/>
      <c r="CT34" s="628"/>
      <c r="CU34" s="628"/>
      <c r="CV34" s="628"/>
      <c r="CW34" s="628"/>
      <c r="CX34" s="628"/>
      <c r="CY34" s="629"/>
      <c r="CZ34" s="630">
        <v>12.9</v>
      </c>
      <c r="DA34" s="638"/>
      <c r="DB34" s="638"/>
      <c r="DC34" s="639"/>
      <c r="DD34" s="633">
        <v>3714027</v>
      </c>
      <c r="DE34" s="628"/>
      <c r="DF34" s="628"/>
      <c r="DG34" s="628"/>
      <c r="DH34" s="628"/>
      <c r="DI34" s="628"/>
      <c r="DJ34" s="628"/>
      <c r="DK34" s="629"/>
      <c r="DL34" s="633">
        <v>3441372</v>
      </c>
      <c r="DM34" s="628"/>
      <c r="DN34" s="628"/>
      <c r="DO34" s="628"/>
      <c r="DP34" s="628"/>
      <c r="DQ34" s="628"/>
      <c r="DR34" s="628"/>
      <c r="DS34" s="628"/>
      <c r="DT34" s="628"/>
      <c r="DU34" s="628"/>
      <c r="DV34" s="629"/>
      <c r="DW34" s="630">
        <v>13.9</v>
      </c>
      <c r="DX34" s="638"/>
      <c r="DY34" s="638"/>
      <c r="DZ34" s="638"/>
      <c r="EA34" s="638"/>
      <c r="EB34" s="638"/>
      <c r="EC34" s="652"/>
    </row>
    <row r="35" spans="2:133" ht="11.25" customHeight="1" x14ac:dyDescent="0.15">
      <c r="B35" s="624" t="s">
        <v>332</v>
      </c>
      <c r="C35" s="625"/>
      <c r="D35" s="625"/>
      <c r="E35" s="625"/>
      <c r="F35" s="625"/>
      <c r="G35" s="625"/>
      <c r="H35" s="625"/>
      <c r="I35" s="625"/>
      <c r="J35" s="625"/>
      <c r="K35" s="625"/>
      <c r="L35" s="625"/>
      <c r="M35" s="625"/>
      <c r="N35" s="625"/>
      <c r="O35" s="625"/>
      <c r="P35" s="625"/>
      <c r="Q35" s="626"/>
      <c r="R35" s="627">
        <v>2620390</v>
      </c>
      <c r="S35" s="628"/>
      <c r="T35" s="628"/>
      <c r="U35" s="628"/>
      <c r="V35" s="628"/>
      <c r="W35" s="628"/>
      <c r="X35" s="628"/>
      <c r="Y35" s="629"/>
      <c r="Z35" s="663">
        <v>5.3</v>
      </c>
      <c r="AA35" s="663"/>
      <c r="AB35" s="663"/>
      <c r="AC35" s="663"/>
      <c r="AD35" s="664">
        <v>77046</v>
      </c>
      <c r="AE35" s="664"/>
      <c r="AF35" s="664"/>
      <c r="AG35" s="664"/>
      <c r="AH35" s="664"/>
      <c r="AI35" s="664"/>
      <c r="AJ35" s="664"/>
      <c r="AK35" s="664"/>
      <c r="AL35" s="630">
        <v>0.3</v>
      </c>
      <c r="AM35" s="631"/>
      <c r="AN35" s="631"/>
      <c r="AO35" s="665"/>
      <c r="AP35" s="222"/>
      <c r="AQ35" s="679" t="s">
        <v>333</v>
      </c>
      <c r="AR35" s="680"/>
      <c r="AS35" s="680"/>
      <c r="AT35" s="680"/>
      <c r="AU35" s="680"/>
      <c r="AV35" s="680"/>
      <c r="AW35" s="680"/>
      <c r="AX35" s="680"/>
      <c r="AY35" s="680"/>
      <c r="AZ35" s="680"/>
      <c r="BA35" s="680"/>
      <c r="BB35" s="680"/>
      <c r="BC35" s="680"/>
      <c r="BD35" s="680"/>
      <c r="BE35" s="680"/>
      <c r="BF35" s="681"/>
      <c r="BG35" s="679" t="s">
        <v>334</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335</v>
      </c>
      <c r="CE35" s="625"/>
      <c r="CF35" s="625"/>
      <c r="CG35" s="625"/>
      <c r="CH35" s="625"/>
      <c r="CI35" s="625"/>
      <c r="CJ35" s="625"/>
      <c r="CK35" s="625"/>
      <c r="CL35" s="625"/>
      <c r="CM35" s="625"/>
      <c r="CN35" s="625"/>
      <c r="CO35" s="625"/>
      <c r="CP35" s="625"/>
      <c r="CQ35" s="626"/>
      <c r="CR35" s="627">
        <v>541744</v>
      </c>
      <c r="CS35" s="636"/>
      <c r="CT35" s="636"/>
      <c r="CU35" s="636"/>
      <c r="CV35" s="636"/>
      <c r="CW35" s="636"/>
      <c r="CX35" s="636"/>
      <c r="CY35" s="637"/>
      <c r="CZ35" s="630">
        <v>1.3</v>
      </c>
      <c r="DA35" s="638"/>
      <c r="DB35" s="638"/>
      <c r="DC35" s="639"/>
      <c r="DD35" s="633">
        <v>453899</v>
      </c>
      <c r="DE35" s="636"/>
      <c r="DF35" s="636"/>
      <c r="DG35" s="636"/>
      <c r="DH35" s="636"/>
      <c r="DI35" s="636"/>
      <c r="DJ35" s="636"/>
      <c r="DK35" s="637"/>
      <c r="DL35" s="633">
        <v>453899</v>
      </c>
      <c r="DM35" s="636"/>
      <c r="DN35" s="636"/>
      <c r="DO35" s="636"/>
      <c r="DP35" s="636"/>
      <c r="DQ35" s="636"/>
      <c r="DR35" s="636"/>
      <c r="DS35" s="636"/>
      <c r="DT35" s="636"/>
      <c r="DU35" s="636"/>
      <c r="DV35" s="637"/>
      <c r="DW35" s="630">
        <v>1.8</v>
      </c>
      <c r="DX35" s="638"/>
      <c r="DY35" s="638"/>
      <c r="DZ35" s="638"/>
      <c r="EA35" s="638"/>
      <c r="EB35" s="638"/>
      <c r="EC35" s="652"/>
    </row>
    <row r="36" spans="2:133" ht="11.25" customHeight="1" x14ac:dyDescent="0.15">
      <c r="B36" s="624" t="s">
        <v>336</v>
      </c>
      <c r="C36" s="625"/>
      <c r="D36" s="625"/>
      <c r="E36" s="625"/>
      <c r="F36" s="625"/>
      <c r="G36" s="625"/>
      <c r="H36" s="625"/>
      <c r="I36" s="625"/>
      <c r="J36" s="625"/>
      <c r="K36" s="625"/>
      <c r="L36" s="625"/>
      <c r="M36" s="625"/>
      <c r="N36" s="625"/>
      <c r="O36" s="625"/>
      <c r="P36" s="625"/>
      <c r="Q36" s="626"/>
      <c r="R36" s="627">
        <v>3673556</v>
      </c>
      <c r="S36" s="628"/>
      <c r="T36" s="628"/>
      <c r="U36" s="628"/>
      <c r="V36" s="628"/>
      <c r="W36" s="628"/>
      <c r="X36" s="628"/>
      <c r="Y36" s="629"/>
      <c r="Z36" s="663">
        <v>7.5</v>
      </c>
      <c r="AA36" s="663"/>
      <c r="AB36" s="663"/>
      <c r="AC36" s="663"/>
      <c r="AD36" s="664" t="s">
        <v>187</v>
      </c>
      <c r="AE36" s="664"/>
      <c r="AF36" s="664"/>
      <c r="AG36" s="664"/>
      <c r="AH36" s="664"/>
      <c r="AI36" s="664"/>
      <c r="AJ36" s="664"/>
      <c r="AK36" s="664"/>
      <c r="AL36" s="630" t="s">
        <v>247</v>
      </c>
      <c r="AM36" s="631"/>
      <c r="AN36" s="631"/>
      <c r="AO36" s="665"/>
      <c r="AP36" s="222"/>
      <c r="AQ36" s="670" t="s">
        <v>337</v>
      </c>
      <c r="AR36" s="671"/>
      <c r="AS36" s="671"/>
      <c r="AT36" s="671"/>
      <c r="AU36" s="671"/>
      <c r="AV36" s="671"/>
      <c r="AW36" s="671"/>
      <c r="AX36" s="671"/>
      <c r="AY36" s="672"/>
      <c r="AZ36" s="673">
        <v>6492325</v>
      </c>
      <c r="BA36" s="674"/>
      <c r="BB36" s="674"/>
      <c r="BC36" s="674"/>
      <c r="BD36" s="674"/>
      <c r="BE36" s="674"/>
      <c r="BF36" s="675"/>
      <c r="BG36" s="676" t="s">
        <v>338</v>
      </c>
      <c r="BH36" s="677"/>
      <c r="BI36" s="677"/>
      <c r="BJ36" s="677"/>
      <c r="BK36" s="677"/>
      <c r="BL36" s="677"/>
      <c r="BM36" s="677"/>
      <c r="BN36" s="677"/>
      <c r="BO36" s="677"/>
      <c r="BP36" s="677"/>
      <c r="BQ36" s="677"/>
      <c r="BR36" s="677"/>
      <c r="BS36" s="677"/>
      <c r="BT36" s="677"/>
      <c r="BU36" s="678"/>
      <c r="BV36" s="673">
        <v>427191</v>
      </c>
      <c r="BW36" s="674"/>
      <c r="BX36" s="674"/>
      <c r="BY36" s="674"/>
      <c r="BZ36" s="674"/>
      <c r="CA36" s="674"/>
      <c r="CB36" s="675"/>
      <c r="CD36" s="624" t="s">
        <v>339</v>
      </c>
      <c r="CE36" s="625"/>
      <c r="CF36" s="625"/>
      <c r="CG36" s="625"/>
      <c r="CH36" s="625"/>
      <c r="CI36" s="625"/>
      <c r="CJ36" s="625"/>
      <c r="CK36" s="625"/>
      <c r="CL36" s="625"/>
      <c r="CM36" s="625"/>
      <c r="CN36" s="625"/>
      <c r="CO36" s="625"/>
      <c r="CP36" s="625"/>
      <c r="CQ36" s="626"/>
      <c r="CR36" s="627">
        <v>5643456</v>
      </c>
      <c r="CS36" s="628"/>
      <c r="CT36" s="628"/>
      <c r="CU36" s="628"/>
      <c r="CV36" s="628"/>
      <c r="CW36" s="628"/>
      <c r="CX36" s="628"/>
      <c r="CY36" s="629"/>
      <c r="CZ36" s="630">
        <v>13.1</v>
      </c>
      <c r="DA36" s="638"/>
      <c r="DB36" s="638"/>
      <c r="DC36" s="639"/>
      <c r="DD36" s="633">
        <v>4890275</v>
      </c>
      <c r="DE36" s="628"/>
      <c r="DF36" s="628"/>
      <c r="DG36" s="628"/>
      <c r="DH36" s="628"/>
      <c r="DI36" s="628"/>
      <c r="DJ36" s="628"/>
      <c r="DK36" s="629"/>
      <c r="DL36" s="633">
        <v>2841788</v>
      </c>
      <c r="DM36" s="628"/>
      <c r="DN36" s="628"/>
      <c r="DO36" s="628"/>
      <c r="DP36" s="628"/>
      <c r="DQ36" s="628"/>
      <c r="DR36" s="628"/>
      <c r="DS36" s="628"/>
      <c r="DT36" s="628"/>
      <c r="DU36" s="628"/>
      <c r="DV36" s="629"/>
      <c r="DW36" s="630">
        <v>11.5</v>
      </c>
      <c r="DX36" s="638"/>
      <c r="DY36" s="638"/>
      <c r="DZ36" s="638"/>
      <c r="EA36" s="638"/>
      <c r="EB36" s="638"/>
      <c r="EC36" s="652"/>
    </row>
    <row r="37" spans="2:133" ht="11.25" customHeight="1" x14ac:dyDescent="0.15">
      <c r="B37" s="624" t="s">
        <v>340</v>
      </c>
      <c r="C37" s="625"/>
      <c r="D37" s="625"/>
      <c r="E37" s="625"/>
      <c r="F37" s="625"/>
      <c r="G37" s="625"/>
      <c r="H37" s="625"/>
      <c r="I37" s="625"/>
      <c r="J37" s="625"/>
      <c r="K37" s="625"/>
      <c r="L37" s="625"/>
      <c r="M37" s="625"/>
      <c r="N37" s="625"/>
      <c r="O37" s="625"/>
      <c r="P37" s="625"/>
      <c r="Q37" s="626"/>
      <c r="R37" s="627">
        <v>1339704</v>
      </c>
      <c r="S37" s="628"/>
      <c r="T37" s="628"/>
      <c r="U37" s="628"/>
      <c r="V37" s="628"/>
      <c r="W37" s="628"/>
      <c r="X37" s="628"/>
      <c r="Y37" s="629"/>
      <c r="Z37" s="663">
        <v>2.7</v>
      </c>
      <c r="AA37" s="663"/>
      <c r="AB37" s="663"/>
      <c r="AC37" s="663"/>
      <c r="AD37" s="664">
        <v>31209</v>
      </c>
      <c r="AE37" s="664"/>
      <c r="AF37" s="664"/>
      <c r="AG37" s="664"/>
      <c r="AH37" s="664"/>
      <c r="AI37" s="664"/>
      <c r="AJ37" s="664"/>
      <c r="AK37" s="664"/>
      <c r="AL37" s="630">
        <v>0.1</v>
      </c>
      <c r="AM37" s="631"/>
      <c r="AN37" s="631"/>
      <c r="AO37" s="665"/>
      <c r="AQ37" s="658" t="s">
        <v>341</v>
      </c>
      <c r="AR37" s="659"/>
      <c r="AS37" s="659"/>
      <c r="AT37" s="659"/>
      <c r="AU37" s="659"/>
      <c r="AV37" s="659"/>
      <c r="AW37" s="659"/>
      <c r="AX37" s="659"/>
      <c r="AY37" s="660"/>
      <c r="AZ37" s="627">
        <v>1721897</v>
      </c>
      <c r="BA37" s="628"/>
      <c r="BB37" s="628"/>
      <c r="BC37" s="628"/>
      <c r="BD37" s="636"/>
      <c r="BE37" s="636"/>
      <c r="BF37" s="661"/>
      <c r="BG37" s="624" t="s">
        <v>342</v>
      </c>
      <c r="BH37" s="625"/>
      <c r="BI37" s="625"/>
      <c r="BJ37" s="625"/>
      <c r="BK37" s="625"/>
      <c r="BL37" s="625"/>
      <c r="BM37" s="625"/>
      <c r="BN37" s="625"/>
      <c r="BO37" s="625"/>
      <c r="BP37" s="625"/>
      <c r="BQ37" s="625"/>
      <c r="BR37" s="625"/>
      <c r="BS37" s="625"/>
      <c r="BT37" s="625"/>
      <c r="BU37" s="626"/>
      <c r="BV37" s="627">
        <v>385119</v>
      </c>
      <c r="BW37" s="628"/>
      <c r="BX37" s="628"/>
      <c r="BY37" s="628"/>
      <c r="BZ37" s="628"/>
      <c r="CA37" s="628"/>
      <c r="CB37" s="662"/>
      <c r="CD37" s="624" t="s">
        <v>343</v>
      </c>
      <c r="CE37" s="625"/>
      <c r="CF37" s="625"/>
      <c r="CG37" s="625"/>
      <c r="CH37" s="625"/>
      <c r="CI37" s="625"/>
      <c r="CJ37" s="625"/>
      <c r="CK37" s="625"/>
      <c r="CL37" s="625"/>
      <c r="CM37" s="625"/>
      <c r="CN37" s="625"/>
      <c r="CO37" s="625"/>
      <c r="CP37" s="625"/>
      <c r="CQ37" s="626"/>
      <c r="CR37" s="627">
        <v>5118</v>
      </c>
      <c r="CS37" s="636"/>
      <c r="CT37" s="636"/>
      <c r="CU37" s="636"/>
      <c r="CV37" s="636"/>
      <c r="CW37" s="636"/>
      <c r="CX37" s="636"/>
      <c r="CY37" s="637"/>
      <c r="CZ37" s="630">
        <v>0</v>
      </c>
      <c r="DA37" s="638"/>
      <c r="DB37" s="638"/>
      <c r="DC37" s="639"/>
      <c r="DD37" s="633">
        <v>5118</v>
      </c>
      <c r="DE37" s="636"/>
      <c r="DF37" s="636"/>
      <c r="DG37" s="636"/>
      <c r="DH37" s="636"/>
      <c r="DI37" s="636"/>
      <c r="DJ37" s="636"/>
      <c r="DK37" s="637"/>
      <c r="DL37" s="633">
        <v>5118</v>
      </c>
      <c r="DM37" s="636"/>
      <c r="DN37" s="636"/>
      <c r="DO37" s="636"/>
      <c r="DP37" s="636"/>
      <c r="DQ37" s="636"/>
      <c r="DR37" s="636"/>
      <c r="DS37" s="636"/>
      <c r="DT37" s="636"/>
      <c r="DU37" s="636"/>
      <c r="DV37" s="637"/>
      <c r="DW37" s="630">
        <v>0</v>
      </c>
      <c r="DX37" s="638"/>
      <c r="DY37" s="638"/>
      <c r="DZ37" s="638"/>
      <c r="EA37" s="638"/>
      <c r="EB37" s="638"/>
      <c r="EC37" s="652"/>
    </row>
    <row r="38" spans="2:133" ht="11.25" customHeight="1" x14ac:dyDescent="0.15">
      <c r="B38" s="624" t="s">
        <v>344</v>
      </c>
      <c r="C38" s="625"/>
      <c r="D38" s="625"/>
      <c r="E38" s="625"/>
      <c r="F38" s="625"/>
      <c r="G38" s="625"/>
      <c r="H38" s="625"/>
      <c r="I38" s="625"/>
      <c r="J38" s="625"/>
      <c r="K38" s="625"/>
      <c r="L38" s="625"/>
      <c r="M38" s="625"/>
      <c r="N38" s="625"/>
      <c r="O38" s="625"/>
      <c r="P38" s="625"/>
      <c r="Q38" s="626"/>
      <c r="R38" s="627">
        <v>3570103</v>
      </c>
      <c r="S38" s="628"/>
      <c r="T38" s="628"/>
      <c r="U38" s="628"/>
      <c r="V38" s="628"/>
      <c r="W38" s="628"/>
      <c r="X38" s="628"/>
      <c r="Y38" s="629"/>
      <c r="Z38" s="663">
        <v>7.2</v>
      </c>
      <c r="AA38" s="663"/>
      <c r="AB38" s="663"/>
      <c r="AC38" s="663"/>
      <c r="AD38" s="664" t="s">
        <v>247</v>
      </c>
      <c r="AE38" s="664"/>
      <c r="AF38" s="664"/>
      <c r="AG38" s="664"/>
      <c r="AH38" s="664"/>
      <c r="AI38" s="664"/>
      <c r="AJ38" s="664"/>
      <c r="AK38" s="664"/>
      <c r="AL38" s="630" t="s">
        <v>247</v>
      </c>
      <c r="AM38" s="631"/>
      <c r="AN38" s="631"/>
      <c r="AO38" s="665"/>
      <c r="AQ38" s="658" t="s">
        <v>345</v>
      </c>
      <c r="AR38" s="659"/>
      <c r="AS38" s="659"/>
      <c r="AT38" s="659"/>
      <c r="AU38" s="659"/>
      <c r="AV38" s="659"/>
      <c r="AW38" s="659"/>
      <c r="AX38" s="659"/>
      <c r="AY38" s="660"/>
      <c r="AZ38" s="627">
        <v>1049648</v>
      </c>
      <c r="BA38" s="628"/>
      <c r="BB38" s="628"/>
      <c r="BC38" s="628"/>
      <c r="BD38" s="636"/>
      <c r="BE38" s="636"/>
      <c r="BF38" s="661"/>
      <c r="BG38" s="624" t="s">
        <v>346</v>
      </c>
      <c r="BH38" s="625"/>
      <c r="BI38" s="625"/>
      <c r="BJ38" s="625"/>
      <c r="BK38" s="625"/>
      <c r="BL38" s="625"/>
      <c r="BM38" s="625"/>
      <c r="BN38" s="625"/>
      <c r="BO38" s="625"/>
      <c r="BP38" s="625"/>
      <c r="BQ38" s="625"/>
      <c r="BR38" s="625"/>
      <c r="BS38" s="625"/>
      <c r="BT38" s="625"/>
      <c r="BU38" s="626"/>
      <c r="BV38" s="627">
        <v>9177</v>
      </c>
      <c r="BW38" s="628"/>
      <c r="BX38" s="628"/>
      <c r="BY38" s="628"/>
      <c r="BZ38" s="628"/>
      <c r="CA38" s="628"/>
      <c r="CB38" s="662"/>
      <c r="CD38" s="624" t="s">
        <v>347</v>
      </c>
      <c r="CE38" s="625"/>
      <c r="CF38" s="625"/>
      <c r="CG38" s="625"/>
      <c r="CH38" s="625"/>
      <c r="CI38" s="625"/>
      <c r="CJ38" s="625"/>
      <c r="CK38" s="625"/>
      <c r="CL38" s="625"/>
      <c r="CM38" s="625"/>
      <c r="CN38" s="625"/>
      <c r="CO38" s="625"/>
      <c r="CP38" s="625"/>
      <c r="CQ38" s="626"/>
      <c r="CR38" s="627">
        <v>3039738</v>
      </c>
      <c r="CS38" s="628"/>
      <c r="CT38" s="628"/>
      <c r="CU38" s="628"/>
      <c r="CV38" s="628"/>
      <c r="CW38" s="628"/>
      <c r="CX38" s="628"/>
      <c r="CY38" s="629"/>
      <c r="CZ38" s="630">
        <v>7.1</v>
      </c>
      <c r="DA38" s="638"/>
      <c r="DB38" s="638"/>
      <c r="DC38" s="639"/>
      <c r="DD38" s="633">
        <v>2551377</v>
      </c>
      <c r="DE38" s="628"/>
      <c r="DF38" s="628"/>
      <c r="DG38" s="628"/>
      <c r="DH38" s="628"/>
      <c r="DI38" s="628"/>
      <c r="DJ38" s="628"/>
      <c r="DK38" s="629"/>
      <c r="DL38" s="633">
        <v>2314449</v>
      </c>
      <c r="DM38" s="628"/>
      <c r="DN38" s="628"/>
      <c r="DO38" s="628"/>
      <c r="DP38" s="628"/>
      <c r="DQ38" s="628"/>
      <c r="DR38" s="628"/>
      <c r="DS38" s="628"/>
      <c r="DT38" s="628"/>
      <c r="DU38" s="628"/>
      <c r="DV38" s="629"/>
      <c r="DW38" s="630">
        <v>9.3000000000000007</v>
      </c>
      <c r="DX38" s="638"/>
      <c r="DY38" s="638"/>
      <c r="DZ38" s="638"/>
      <c r="EA38" s="638"/>
      <c r="EB38" s="638"/>
      <c r="EC38" s="652"/>
    </row>
    <row r="39" spans="2:133" ht="11.25" customHeight="1" x14ac:dyDescent="0.15">
      <c r="B39" s="624" t="s">
        <v>348</v>
      </c>
      <c r="C39" s="625"/>
      <c r="D39" s="625"/>
      <c r="E39" s="625"/>
      <c r="F39" s="625"/>
      <c r="G39" s="625"/>
      <c r="H39" s="625"/>
      <c r="I39" s="625"/>
      <c r="J39" s="625"/>
      <c r="K39" s="625"/>
      <c r="L39" s="625"/>
      <c r="M39" s="625"/>
      <c r="N39" s="625"/>
      <c r="O39" s="625"/>
      <c r="P39" s="625"/>
      <c r="Q39" s="626"/>
      <c r="R39" s="627" t="s">
        <v>247</v>
      </c>
      <c r="S39" s="628"/>
      <c r="T39" s="628"/>
      <c r="U39" s="628"/>
      <c r="V39" s="628"/>
      <c r="W39" s="628"/>
      <c r="X39" s="628"/>
      <c r="Y39" s="629"/>
      <c r="Z39" s="663" t="s">
        <v>253</v>
      </c>
      <c r="AA39" s="663"/>
      <c r="AB39" s="663"/>
      <c r="AC39" s="663"/>
      <c r="AD39" s="664" t="s">
        <v>247</v>
      </c>
      <c r="AE39" s="664"/>
      <c r="AF39" s="664"/>
      <c r="AG39" s="664"/>
      <c r="AH39" s="664"/>
      <c r="AI39" s="664"/>
      <c r="AJ39" s="664"/>
      <c r="AK39" s="664"/>
      <c r="AL39" s="630" t="s">
        <v>187</v>
      </c>
      <c r="AM39" s="631"/>
      <c r="AN39" s="631"/>
      <c r="AO39" s="665"/>
      <c r="AQ39" s="658" t="s">
        <v>349</v>
      </c>
      <c r="AR39" s="659"/>
      <c r="AS39" s="659"/>
      <c r="AT39" s="659"/>
      <c r="AU39" s="659"/>
      <c r="AV39" s="659"/>
      <c r="AW39" s="659"/>
      <c r="AX39" s="659"/>
      <c r="AY39" s="660"/>
      <c r="AZ39" s="627">
        <v>512655</v>
      </c>
      <c r="BA39" s="628"/>
      <c r="BB39" s="628"/>
      <c r="BC39" s="628"/>
      <c r="BD39" s="636"/>
      <c r="BE39" s="636"/>
      <c r="BF39" s="661"/>
      <c r="BG39" s="624" t="s">
        <v>350</v>
      </c>
      <c r="BH39" s="625"/>
      <c r="BI39" s="625"/>
      <c r="BJ39" s="625"/>
      <c r="BK39" s="625"/>
      <c r="BL39" s="625"/>
      <c r="BM39" s="625"/>
      <c r="BN39" s="625"/>
      <c r="BO39" s="625"/>
      <c r="BP39" s="625"/>
      <c r="BQ39" s="625"/>
      <c r="BR39" s="625"/>
      <c r="BS39" s="625"/>
      <c r="BT39" s="625"/>
      <c r="BU39" s="626"/>
      <c r="BV39" s="627">
        <v>14090</v>
      </c>
      <c r="BW39" s="628"/>
      <c r="BX39" s="628"/>
      <c r="BY39" s="628"/>
      <c r="BZ39" s="628"/>
      <c r="CA39" s="628"/>
      <c r="CB39" s="662"/>
      <c r="CD39" s="624" t="s">
        <v>351</v>
      </c>
      <c r="CE39" s="625"/>
      <c r="CF39" s="625"/>
      <c r="CG39" s="625"/>
      <c r="CH39" s="625"/>
      <c r="CI39" s="625"/>
      <c r="CJ39" s="625"/>
      <c r="CK39" s="625"/>
      <c r="CL39" s="625"/>
      <c r="CM39" s="625"/>
      <c r="CN39" s="625"/>
      <c r="CO39" s="625"/>
      <c r="CP39" s="625"/>
      <c r="CQ39" s="626"/>
      <c r="CR39" s="627">
        <v>998770</v>
      </c>
      <c r="CS39" s="636"/>
      <c r="CT39" s="636"/>
      <c r="CU39" s="636"/>
      <c r="CV39" s="636"/>
      <c r="CW39" s="636"/>
      <c r="CX39" s="636"/>
      <c r="CY39" s="637"/>
      <c r="CZ39" s="630">
        <v>2.2999999999999998</v>
      </c>
      <c r="DA39" s="638"/>
      <c r="DB39" s="638"/>
      <c r="DC39" s="639"/>
      <c r="DD39" s="633">
        <v>855822</v>
      </c>
      <c r="DE39" s="636"/>
      <c r="DF39" s="636"/>
      <c r="DG39" s="636"/>
      <c r="DH39" s="636"/>
      <c r="DI39" s="636"/>
      <c r="DJ39" s="636"/>
      <c r="DK39" s="637"/>
      <c r="DL39" s="633" t="s">
        <v>247</v>
      </c>
      <c r="DM39" s="636"/>
      <c r="DN39" s="636"/>
      <c r="DO39" s="636"/>
      <c r="DP39" s="636"/>
      <c r="DQ39" s="636"/>
      <c r="DR39" s="636"/>
      <c r="DS39" s="636"/>
      <c r="DT39" s="636"/>
      <c r="DU39" s="636"/>
      <c r="DV39" s="637"/>
      <c r="DW39" s="630" t="s">
        <v>247</v>
      </c>
      <c r="DX39" s="638"/>
      <c r="DY39" s="638"/>
      <c r="DZ39" s="638"/>
      <c r="EA39" s="638"/>
      <c r="EB39" s="638"/>
      <c r="EC39" s="652"/>
    </row>
    <row r="40" spans="2:133" ht="11.25" customHeight="1" x14ac:dyDescent="0.15">
      <c r="B40" s="624" t="s">
        <v>352</v>
      </c>
      <c r="C40" s="625"/>
      <c r="D40" s="625"/>
      <c r="E40" s="625"/>
      <c r="F40" s="625"/>
      <c r="G40" s="625"/>
      <c r="H40" s="625"/>
      <c r="I40" s="625"/>
      <c r="J40" s="625"/>
      <c r="K40" s="625"/>
      <c r="L40" s="625"/>
      <c r="M40" s="625"/>
      <c r="N40" s="625"/>
      <c r="O40" s="625"/>
      <c r="P40" s="625"/>
      <c r="Q40" s="626"/>
      <c r="R40" s="627">
        <v>377103</v>
      </c>
      <c r="S40" s="628"/>
      <c r="T40" s="628"/>
      <c r="U40" s="628"/>
      <c r="V40" s="628"/>
      <c r="W40" s="628"/>
      <c r="X40" s="628"/>
      <c r="Y40" s="629"/>
      <c r="Z40" s="663">
        <v>0.8</v>
      </c>
      <c r="AA40" s="663"/>
      <c r="AB40" s="663"/>
      <c r="AC40" s="663"/>
      <c r="AD40" s="664" t="s">
        <v>247</v>
      </c>
      <c r="AE40" s="664"/>
      <c r="AF40" s="664"/>
      <c r="AG40" s="664"/>
      <c r="AH40" s="664"/>
      <c r="AI40" s="664"/>
      <c r="AJ40" s="664"/>
      <c r="AK40" s="664"/>
      <c r="AL40" s="630" t="s">
        <v>247</v>
      </c>
      <c r="AM40" s="631"/>
      <c r="AN40" s="631"/>
      <c r="AO40" s="665"/>
      <c r="AQ40" s="658" t="s">
        <v>353</v>
      </c>
      <c r="AR40" s="659"/>
      <c r="AS40" s="659"/>
      <c r="AT40" s="659"/>
      <c r="AU40" s="659"/>
      <c r="AV40" s="659"/>
      <c r="AW40" s="659"/>
      <c r="AX40" s="659"/>
      <c r="AY40" s="660"/>
      <c r="AZ40" s="627">
        <v>168387</v>
      </c>
      <c r="BA40" s="628"/>
      <c r="BB40" s="628"/>
      <c r="BC40" s="628"/>
      <c r="BD40" s="636"/>
      <c r="BE40" s="636"/>
      <c r="BF40" s="661"/>
      <c r="BG40" s="666" t="s">
        <v>354</v>
      </c>
      <c r="BH40" s="667"/>
      <c r="BI40" s="667"/>
      <c r="BJ40" s="667"/>
      <c r="BK40" s="667"/>
      <c r="BL40" s="223"/>
      <c r="BM40" s="625" t="s">
        <v>355</v>
      </c>
      <c r="BN40" s="625"/>
      <c r="BO40" s="625"/>
      <c r="BP40" s="625"/>
      <c r="BQ40" s="625"/>
      <c r="BR40" s="625"/>
      <c r="BS40" s="625"/>
      <c r="BT40" s="625"/>
      <c r="BU40" s="626"/>
      <c r="BV40" s="627">
        <v>102</v>
      </c>
      <c r="BW40" s="628"/>
      <c r="BX40" s="628"/>
      <c r="BY40" s="628"/>
      <c r="BZ40" s="628"/>
      <c r="CA40" s="628"/>
      <c r="CB40" s="662"/>
      <c r="CD40" s="624" t="s">
        <v>356</v>
      </c>
      <c r="CE40" s="625"/>
      <c r="CF40" s="625"/>
      <c r="CG40" s="625"/>
      <c r="CH40" s="625"/>
      <c r="CI40" s="625"/>
      <c r="CJ40" s="625"/>
      <c r="CK40" s="625"/>
      <c r="CL40" s="625"/>
      <c r="CM40" s="625"/>
      <c r="CN40" s="625"/>
      <c r="CO40" s="625"/>
      <c r="CP40" s="625"/>
      <c r="CQ40" s="626"/>
      <c r="CR40" s="627">
        <v>1096934</v>
      </c>
      <c r="CS40" s="628"/>
      <c r="CT40" s="628"/>
      <c r="CU40" s="628"/>
      <c r="CV40" s="628"/>
      <c r="CW40" s="628"/>
      <c r="CX40" s="628"/>
      <c r="CY40" s="629"/>
      <c r="CZ40" s="630">
        <v>2.5</v>
      </c>
      <c r="DA40" s="638"/>
      <c r="DB40" s="638"/>
      <c r="DC40" s="639"/>
      <c r="DD40" s="633">
        <v>784584</v>
      </c>
      <c r="DE40" s="628"/>
      <c r="DF40" s="628"/>
      <c r="DG40" s="628"/>
      <c r="DH40" s="628"/>
      <c r="DI40" s="628"/>
      <c r="DJ40" s="628"/>
      <c r="DK40" s="629"/>
      <c r="DL40" s="633">
        <v>747672</v>
      </c>
      <c r="DM40" s="628"/>
      <c r="DN40" s="628"/>
      <c r="DO40" s="628"/>
      <c r="DP40" s="628"/>
      <c r="DQ40" s="628"/>
      <c r="DR40" s="628"/>
      <c r="DS40" s="628"/>
      <c r="DT40" s="628"/>
      <c r="DU40" s="628"/>
      <c r="DV40" s="629"/>
      <c r="DW40" s="630">
        <v>3</v>
      </c>
      <c r="DX40" s="638"/>
      <c r="DY40" s="638"/>
      <c r="DZ40" s="638"/>
      <c r="EA40" s="638"/>
      <c r="EB40" s="638"/>
      <c r="EC40" s="652"/>
    </row>
    <row r="41" spans="2:133" ht="11.25" customHeight="1" x14ac:dyDescent="0.15">
      <c r="B41" s="608" t="s">
        <v>357</v>
      </c>
      <c r="C41" s="609"/>
      <c r="D41" s="609"/>
      <c r="E41" s="609"/>
      <c r="F41" s="609"/>
      <c r="G41" s="609"/>
      <c r="H41" s="609"/>
      <c r="I41" s="609"/>
      <c r="J41" s="609"/>
      <c r="K41" s="609"/>
      <c r="L41" s="609"/>
      <c r="M41" s="609"/>
      <c r="N41" s="609"/>
      <c r="O41" s="609"/>
      <c r="P41" s="609"/>
      <c r="Q41" s="610"/>
      <c r="R41" s="611">
        <v>49279547</v>
      </c>
      <c r="S41" s="649"/>
      <c r="T41" s="649"/>
      <c r="U41" s="649"/>
      <c r="V41" s="649"/>
      <c r="W41" s="649"/>
      <c r="X41" s="649"/>
      <c r="Y41" s="653"/>
      <c r="Z41" s="654">
        <v>100</v>
      </c>
      <c r="AA41" s="654"/>
      <c r="AB41" s="654"/>
      <c r="AC41" s="654"/>
      <c r="AD41" s="655">
        <v>24390075</v>
      </c>
      <c r="AE41" s="655"/>
      <c r="AF41" s="655"/>
      <c r="AG41" s="655"/>
      <c r="AH41" s="655"/>
      <c r="AI41" s="655"/>
      <c r="AJ41" s="655"/>
      <c r="AK41" s="655"/>
      <c r="AL41" s="614">
        <v>100</v>
      </c>
      <c r="AM41" s="656"/>
      <c r="AN41" s="656"/>
      <c r="AO41" s="657"/>
      <c r="AQ41" s="658" t="s">
        <v>358</v>
      </c>
      <c r="AR41" s="659"/>
      <c r="AS41" s="659"/>
      <c r="AT41" s="659"/>
      <c r="AU41" s="659"/>
      <c r="AV41" s="659"/>
      <c r="AW41" s="659"/>
      <c r="AX41" s="659"/>
      <c r="AY41" s="660"/>
      <c r="AZ41" s="627">
        <v>587789</v>
      </c>
      <c r="BA41" s="628"/>
      <c r="BB41" s="628"/>
      <c r="BC41" s="628"/>
      <c r="BD41" s="636"/>
      <c r="BE41" s="636"/>
      <c r="BF41" s="661"/>
      <c r="BG41" s="666"/>
      <c r="BH41" s="667"/>
      <c r="BI41" s="667"/>
      <c r="BJ41" s="667"/>
      <c r="BK41" s="667"/>
      <c r="BL41" s="223"/>
      <c r="BM41" s="625" t="s">
        <v>359</v>
      </c>
      <c r="BN41" s="625"/>
      <c r="BO41" s="625"/>
      <c r="BP41" s="625"/>
      <c r="BQ41" s="625"/>
      <c r="BR41" s="625"/>
      <c r="BS41" s="625"/>
      <c r="BT41" s="625"/>
      <c r="BU41" s="626"/>
      <c r="BV41" s="627" t="s">
        <v>187</v>
      </c>
      <c r="BW41" s="628"/>
      <c r="BX41" s="628"/>
      <c r="BY41" s="628"/>
      <c r="BZ41" s="628"/>
      <c r="CA41" s="628"/>
      <c r="CB41" s="662"/>
      <c r="CD41" s="624" t="s">
        <v>360</v>
      </c>
      <c r="CE41" s="625"/>
      <c r="CF41" s="625"/>
      <c r="CG41" s="625"/>
      <c r="CH41" s="625"/>
      <c r="CI41" s="625"/>
      <c r="CJ41" s="625"/>
      <c r="CK41" s="625"/>
      <c r="CL41" s="625"/>
      <c r="CM41" s="625"/>
      <c r="CN41" s="625"/>
      <c r="CO41" s="625"/>
      <c r="CP41" s="625"/>
      <c r="CQ41" s="626"/>
      <c r="CR41" s="627" t="s">
        <v>247</v>
      </c>
      <c r="CS41" s="636"/>
      <c r="CT41" s="636"/>
      <c r="CU41" s="636"/>
      <c r="CV41" s="636"/>
      <c r="CW41" s="636"/>
      <c r="CX41" s="636"/>
      <c r="CY41" s="637"/>
      <c r="CZ41" s="630" t="s">
        <v>187</v>
      </c>
      <c r="DA41" s="638"/>
      <c r="DB41" s="638"/>
      <c r="DC41" s="639"/>
      <c r="DD41" s="633" t="s">
        <v>247</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349</v>
      </c>
      <c r="AR42" s="647"/>
      <c r="AS42" s="647"/>
      <c r="AT42" s="647"/>
      <c r="AU42" s="647"/>
      <c r="AV42" s="647"/>
      <c r="AW42" s="647"/>
      <c r="AX42" s="647"/>
      <c r="AY42" s="648"/>
      <c r="AZ42" s="611">
        <v>2451949</v>
      </c>
      <c r="BA42" s="649"/>
      <c r="BB42" s="649"/>
      <c r="BC42" s="649"/>
      <c r="BD42" s="612"/>
      <c r="BE42" s="612"/>
      <c r="BF42" s="650"/>
      <c r="BG42" s="668"/>
      <c r="BH42" s="669"/>
      <c r="BI42" s="669"/>
      <c r="BJ42" s="669"/>
      <c r="BK42" s="669"/>
      <c r="BL42" s="224"/>
      <c r="BM42" s="609" t="s">
        <v>361</v>
      </c>
      <c r="BN42" s="609"/>
      <c r="BO42" s="609"/>
      <c r="BP42" s="609"/>
      <c r="BQ42" s="609"/>
      <c r="BR42" s="609"/>
      <c r="BS42" s="609"/>
      <c r="BT42" s="609"/>
      <c r="BU42" s="610"/>
      <c r="BV42" s="611">
        <v>330</v>
      </c>
      <c r="BW42" s="649"/>
      <c r="BX42" s="649"/>
      <c r="BY42" s="649"/>
      <c r="BZ42" s="649"/>
      <c r="CA42" s="649"/>
      <c r="CB42" s="651"/>
      <c r="CD42" s="624" t="s">
        <v>362</v>
      </c>
      <c r="CE42" s="625"/>
      <c r="CF42" s="625"/>
      <c r="CG42" s="625"/>
      <c r="CH42" s="625"/>
      <c r="CI42" s="625"/>
      <c r="CJ42" s="625"/>
      <c r="CK42" s="625"/>
      <c r="CL42" s="625"/>
      <c r="CM42" s="625"/>
      <c r="CN42" s="625"/>
      <c r="CO42" s="625"/>
      <c r="CP42" s="625"/>
      <c r="CQ42" s="626"/>
      <c r="CR42" s="627">
        <v>8483328</v>
      </c>
      <c r="CS42" s="636"/>
      <c r="CT42" s="636"/>
      <c r="CU42" s="636"/>
      <c r="CV42" s="636"/>
      <c r="CW42" s="636"/>
      <c r="CX42" s="636"/>
      <c r="CY42" s="637"/>
      <c r="CZ42" s="630">
        <v>19.7</v>
      </c>
      <c r="DA42" s="638"/>
      <c r="DB42" s="638"/>
      <c r="DC42" s="639"/>
      <c r="DD42" s="633">
        <v>1981716</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363</v>
      </c>
      <c r="CD43" s="624" t="s">
        <v>364</v>
      </c>
      <c r="CE43" s="625"/>
      <c r="CF43" s="625"/>
      <c r="CG43" s="625"/>
      <c r="CH43" s="625"/>
      <c r="CI43" s="625"/>
      <c r="CJ43" s="625"/>
      <c r="CK43" s="625"/>
      <c r="CL43" s="625"/>
      <c r="CM43" s="625"/>
      <c r="CN43" s="625"/>
      <c r="CO43" s="625"/>
      <c r="CP43" s="625"/>
      <c r="CQ43" s="626"/>
      <c r="CR43" s="627">
        <v>212426</v>
      </c>
      <c r="CS43" s="636"/>
      <c r="CT43" s="636"/>
      <c r="CU43" s="636"/>
      <c r="CV43" s="636"/>
      <c r="CW43" s="636"/>
      <c r="CX43" s="636"/>
      <c r="CY43" s="637"/>
      <c r="CZ43" s="630">
        <v>0.5</v>
      </c>
      <c r="DA43" s="638"/>
      <c r="DB43" s="638"/>
      <c r="DC43" s="639"/>
      <c r="DD43" s="633">
        <v>212426</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365</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313</v>
      </c>
      <c r="CE44" s="641"/>
      <c r="CF44" s="624" t="s">
        <v>366</v>
      </c>
      <c r="CG44" s="625"/>
      <c r="CH44" s="625"/>
      <c r="CI44" s="625"/>
      <c r="CJ44" s="625"/>
      <c r="CK44" s="625"/>
      <c r="CL44" s="625"/>
      <c r="CM44" s="625"/>
      <c r="CN44" s="625"/>
      <c r="CO44" s="625"/>
      <c r="CP44" s="625"/>
      <c r="CQ44" s="626"/>
      <c r="CR44" s="627">
        <v>7772285</v>
      </c>
      <c r="CS44" s="628"/>
      <c r="CT44" s="628"/>
      <c r="CU44" s="628"/>
      <c r="CV44" s="628"/>
      <c r="CW44" s="628"/>
      <c r="CX44" s="628"/>
      <c r="CY44" s="629"/>
      <c r="CZ44" s="630">
        <v>18</v>
      </c>
      <c r="DA44" s="631"/>
      <c r="DB44" s="631"/>
      <c r="DC44" s="632"/>
      <c r="DD44" s="633">
        <v>1942429</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367</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368</v>
      </c>
      <c r="CG45" s="625"/>
      <c r="CH45" s="625"/>
      <c r="CI45" s="625"/>
      <c r="CJ45" s="625"/>
      <c r="CK45" s="625"/>
      <c r="CL45" s="625"/>
      <c r="CM45" s="625"/>
      <c r="CN45" s="625"/>
      <c r="CO45" s="625"/>
      <c r="CP45" s="625"/>
      <c r="CQ45" s="626"/>
      <c r="CR45" s="627">
        <v>4905330</v>
      </c>
      <c r="CS45" s="636"/>
      <c r="CT45" s="636"/>
      <c r="CU45" s="636"/>
      <c r="CV45" s="636"/>
      <c r="CW45" s="636"/>
      <c r="CX45" s="636"/>
      <c r="CY45" s="637"/>
      <c r="CZ45" s="630">
        <v>11.4</v>
      </c>
      <c r="DA45" s="638"/>
      <c r="DB45" s="638"/>
      <c r="DC45" s="639"/>
      <c r="DD45" s="633">
        <v>796179</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369</v>
      </c>
      <c r="CG46" s="625"/>
      <c r="CH46" s="625"/>
      <c r="CI46" s="625"/>
      <c r="CJ46" s="625"/>
      <c r="CK46" s="625"/>
      <c r="CL46" s="625"/>
      <c r="CM46" s="625"/>
      <c r="CN46" s="625"/>
      <c r="CO46" s="625"/>
      <c r="CP46" s="625"/>
      <c r="CQ46" s="626"/>
      <c r="CR46" s="627">
        <v>2709220</v>
      </c>
      <c r="CS46" s="628"/>
      <c r="CT46" s="628"/>
      <c r="CU46" s="628"/>
      <c r="CV46" s="628"/>
      <c r="CW46" s="628"/>
      <c r="CX46" s="628"/>
      <c r="CY46" s="629"/>
      <c r="CZ46" s="630">
        <v>6.3</v>
      </c>
      <c r="DA46" s="631"/>
      <c r="DB46" s="631"/>
      <c r="DC46" s="632"/>
      <c r="DD46" s="633">
        <v>1090281</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370</v>
      </c>
      <c r="CG47" s="625"/>
      <c r="CH47" s="625"/>
      <c r="CI47" s="625"/>
      <c r="CJ47" s="625"/>
      <c r="CK47" s="625"/>
      <c r="CL47" s="625"/>
      <c r="CM47" s="625"/>
      <c r="CN47" s="625"/>
      <c r="CO47" s="625"/>
      <c r="CP47" s="625"/>
      <c r="CQ47" s="626"/>
      <c r="CR47" s="627">
        <v>711043</v>
      </c>
      <c r="CS47" s="636"/>
      <c r="CT47" s="636"/>
      <c r="CU47" s="636"/>
      <c r="CV47" s="636"/>
      <c r="CW47" s="636"/>
      <c r="CX47" s="636"/>
      <c r="CY47" s="637"/>
      <c r="CZ47" s="630">
        <v>1.7</v>
      </c>
      <c r="DA47" s="638"/>
      <c r="DB47" s="638"/>
      <c r="DC47" s="639"/>
      <c r="DD47" s="633">
        <v>39287</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371</v>
      </c>
      <c r="CG48" s="625"/>
      <c r="CH48" s="625"/>
      <c r="CI48" s="625"/>
      <c r="CJ48" s="625"/>
      <c r="CK48" s="625"/>
      <c r="CL48" s="625"/>
      <c r="CM48" s="625"/>
      <c r="CN48" s="625"/>
      <c r="CO48" s="625"/>
      <c r="CP48" s="625"/>
      <c r="CQ48" s="626"/>
      <c r="CR48" s="627" t="s">
        <v>247</v>
      </c>
      <c r="CS48" s="628"/>
      <c r="CT48" s="628"/>
      <c r="CU48" s="628"/>
      <c r="CV48" s="628"/>
      <c r="CW48" s="628"/>
      <c r="CX48" s="628"/>
      <c r="CY48" s="629"/>
      <c r="CZ48" s="630" t="s">
        <v>187</v>
      </c>
      <c r="DA48" s="631"/>
      <c r="DB48" s="631"/>
      <c r="DC48" s="632"/>
      <c r="DD48" s="633" t="s">
        <v>247</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372</v>
      </c>
      <c r="CE49" s="609"/>
      <c r="CF49" s="609"/>
      <c r="CG49" s="609"/>
      <c r="CH49" s="609"/>
      <c r="CI49" s="609"/>
      <c r="CJ49" s="609"/>
      <c r="CK49" s="609"/>
      <c r="CL49" s="609"/>
      <c r="CM49" s="609"/>
      <c r="CN49" s="609"/>
      <c r="CO49" s="609"/>
      <c r="CP49" s="609"/>
      <c r="CQ49" s="610"/>
      <c r="CR49" s="611">
        <v>43078716</v>
      </c>
      <c r="CS49" s="612"/>
      <c r="CT49" s="612"/>
      <c r="CU49" s="612"/>
      <c r="CV49" s="612"/>
      <c r="CW49" s="612"/>
      <c r="CX49" s="612"/>
      <c r="CY49" s="613"/>
      <c r="CZ49" s="614">
        <v>100</v>
      </c>
      <c r="DA49" s="615"/>
      <c r="DB49" s="615"/>
      <c r="DC49" s="616"/>
      <c r="DD49" s="617">
        <v>28057348</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yCmot8cLctPsoy2DyHzuoysxj/f+xsWXitWkPQ+A/HE7+uZJWLSazKUgKOB3XaaHtNHz/YPddmPXhBOB2mi+Cw==" saltValue="VS5OFcZWUTJaxbL6ml6v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8" t="s">
        <v>373</v>
      </c>
      <c r="B2" s="1108"/>
      <c r="C2" s="1108"/>
      <c r="D2" s="1108"/>
      <c r="E2" s="1108"/>
      <c r="F2" s="1108"/>
      <c r="G2" s="1108"/>
      <c r="H2" s="1108"/>
      <c r="I2" s="1108"/>
      <c r="J2" s="1108"/>
      <c r="K2" s="1108"/>
      <c r="L2" s="1108"/>
      <c r="M2" s="1108"/>
      <c r="N2" s="1108"/>
      <c r="O2" s="1108"/>
      <c r="P2" s="1108"/>
      <c r="Q2" s="1108"/>
      <c r="R2" s="1108"/>
      <c r="S2" s="1108"/>
      <c r="T2" s="1108"/>
      <c r="U2" s="1108"/>
      <c r="V2" s="1108"/>
      <c r="W2" s="1108"/>
      <c r="X2" s="1108"/>
      <c r="Y2" s="1108"/>
      <c r="Z2" s="1108"/>
      <c r="AA2" s="1108"/>
      <c r="AB2" s="1108"/>
      <c r="AC2" s="1108"/>
      <c r="AD2" s="1108"/>
      <c r="AE2" s="1108"/>
      <c r="AF2" s="1108"/>
      <c r="AG2" s="1108"/>
      <c r="AH2" s="1108"/>
      <c r="AI2" s="1108"/>
      <c r="AJ2" s="1108"/>
      <c r="AK2" s="1108"/>
      <c r="AL2" s="1108"/>
      <c r="AM2" s="1108"/>
      <c r="AN2" s="1108"/>
      <c r="AO2" s="1108"/>
      <c r="AP2" s="1108"/>
      <c r="AQ2" s="1108"/>
      <c r="AR2" s="1108"/>
      <c r="AS2" s="1108"/>
      <c r="AT2" s="1108"/>
      <c r="AU2" s="1108"/>
      <c r="AV2" s="1108"/>
      <c r="AW2" s="1108"/>
      <c r="AX2" s="1108"/>
      <c r="AY2" s="1108"/>
      <c r="AZ2" s="1108"/>
      <c r="BA2" s="1108"/>
      <c r="BB2" s="1108"/>
      <c r="BC2" s="1108"/>
      <c r="BD2" s="1108"/>
      <c r="BE2" s="1108"/>
      <c r="BF2" s="1108"/>
      <c r="BG2" s="1108"/>
      <c r="BH2" s="1108"/>
      <c r="BI2" s="110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9" t="s">
        <v>374</v>
      </c>
      <c r="DK2" s="1110"/>
      <c r="DL2" s="1110"/>
      <c r="DM2" s="1110"/>
      <c r="DN2" s="1110"/>
      <c r="DO2" s="1111"/>
      <c r="DP2" s="228"/>
      <c r="DQ2" s="1109" t="s">
        <v>375</v>
      </c>
      <c r="DR2" s="1110"/>
      <c r="DS2" s="1110"/>
      <c r="DT2" s="1110"/>
      <c r="DU2" s="1110"/>
      <c r="DV2" s="1110"/>
      <c r="DW2" s="1110"/>
      <c r="DX2" s="1110"/>
      <c r="DY2" s="1110"/>
      <c r="DZ2" s="1111"/>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60" t="s">
        <v>376</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32"/>
      <c r="BA4" s="232"/>
      <c r="BB4" s="232"/>
      <c r="BC4" s="232"/>
      <c r="BD4" s="232"/>
      <c r="BE4" s="233"/>
      <c r="BF4" s="233"/>
      <c r="BG4" s="233"/>
      <c r="BH4" s="233"/>
      <c r="BI4" s="233"/>
      <c r="BJ4" s="233"/>
      <c r="BK4" s="233"/>
      <c r="BL4" s="233"/>
      <c r="BM4" s="233"/>
      <c r="BN4" s="233"/>
      <c r="BO4" s="233"/>
      <c r="BP4" s="233"/>
      <c r="BQ4" s="730" t="s">
        <v>377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378</v>
      </c>
      <c r="B5" s="996"/>
      <c r="C5" s="996"/>
      <c r="D5" s="996"/>
      <c r="E5" s="996"/>
      <c r="F5" s="996"/>
      <c r="G5" s="996"/>
      <c r="H5" s="996"/>
      <c r="I5" s="996"/>
      <c r="J5" s="996"/>
      <c r="K5" s="996"/>
      <c r="L5" s="996"/>
      <c r="M5" s="996"/>
      <c r="N5" s="996"/>
      <c r="O5" s="996"/>
      <c r="P5" s="997"/>
      <c r="Q5" s="1001" t="s">
        <v>379</v>
      </c>
      <c r="R5" s="1002"/>
      <c r="S5" s="1002"/>
      <c r="T5" s="1002"/>
      <c r="U5" s="1003"/>
      <c r="V5" s="1001" t="s">
        <v>380</v>
      </c>
      <c r="W5" s="1002"/>
      <c r="X5" s="1002"/>
      <c r="Y5" s="1002"/>
      <c r="Z5" s="1003"/>
      <c r="AA5" s="1001" t="s">
        <v>381</v>
      </c>
      <c r="AB5" s="1002"/>
      <c r="AC5" s="1002"/>
      <c r="AD5" s="1002"/>
      <c r="AE5" s="1002"/>
      <c r="AF5" s="1112" t="s">
        <v>382</v>
      </c>
      <c r="AG5" s="1002"/>
      <c r="AH5" s="1002"/>
      <c r="AI5" s="1002"/>
      <c r="AJ5" s="1015"/>
      <c r="AK5" s="1002" t="s">
        <v>383</v>
      </c>
      <c r="AL5" s="1002"/>
      <c r="AM5" s="1002"/>
      <c r="AN5" s="1002"/>
      <c r="AO5" s="1003"/>
      <c r="AP5" s="1001" t="s">
        <v>384</v>
      </c>
      <c r="AQ5" s="1002"/>
      <c r="AR5" s="1002"/>
      <c r="AS5" s="1002"/>
      <c r="AT5" s="1003"/>
      <c r="AU5" s="1001" t="s">
        <v>385</v>
      </c>
      <c r="AV5" s="1002"/>
      <c r="AW5" s="1002"/>
      <c r="AX5" s="1002"/>
      <c r="AY5" s="1015"/>
      <c r="AZ5" s="232"/>
      <c r="BA5" s="232"/>
      <c r="BB5" s="232"/>
      <c r="BC5" s="232"/>
      <c r="BD5" s="232"/>
      <c r="BE5" s="233"/>
      <c r="BF5" s="233"/>
      <c r="BG5" s="233"/>
      <c r="BH5" s="233"/>
      <c r="BI5" s="233"/>
      <c r="BJ5" s="233"/>
      <c r="BK5" s="233"/>
      <c r="BL5" s="233"/>
      <c r="BM5" s="233"/>
      <c r="BN5" s="233"/>
      <c r="BO5" s="233"/>
      <c r="BP5" s="233"/>
      <c r="BQ5" s="995" t="s">
        <v>386</v>
      </c>
      <c r="BR5" s="996"/>
      <c r="BS5" s="996"/>
      <c r="BT5" s="996"/>
      <c r="BU5" s="996"/>
      <c r="BV5" s="996"/>
      <c r="BW5" s="996"/>
      <c r="BX5" s="996"/>
      <c r="BY5" s="996"/>
      <c r="BZ5" s="996"/>
      <c r="CA5" s="996"/>
      <c r="CB5" s="996"/>
      <c r="CC5" s="996"/>
      <c r="CD5" s="996"/>
      <c r="CE5" s="996"/>
      <c r="CF5" s="996"/>
      <c r="CG5" s="997"/>
      <c r="CH5" s="1001" t="s">
        <v>387</v>
      </c>
      <c r="CI5" s="1002"/>
      <c r="CJ5" s="1002"/>
      <c r="CK5" s="1002"/>
      <c r="CL5" s="1003"/>
      <c r="CM5" s="1001" t="s">
        <v>388</v>
      </c>
      <c r="CN5" s="1002"/>
      <c r="CO5" s="1002"/>
      <c r="CP5" s="1002"/>
      <c r="CQ5" s="1003"/>
      <c r="CR5" s="1001" t="s">
        <v>389</v>
      </c>
      <c r="CS5" s="1002"/>
      <c r="CT5" s="1002"/>
      <c r="CU5" s="1002"/>
      <c r="CV5" s="1003"/>
      <c r="CW5" s="1001" t="s">
        <v>390</v>
      </c>
      <c r="CX5" s="1002"/>
      <c r="CY5" s="1002"/>
      <c r="CZ5" s="1002"/>
      <c r="DA5" s="1003"/>
      <c r="DB5" s="1001" t="s">
        <v>391</v>
      </c>
      <c r="DC5" s="1002"/>
      <c r="DD5" s="1002"/>
      <c r="DE5" s="1002"/>
      <c r="DF5" s="1003"/>
      <c r="DG5" s="1102" t="s">
        <v>392</v>
      </c>
      <c r="DH5" s="1103"/>
      <c r="DI5" s="1103"/>
      <c r="DJ5" s="1103"/>
      <c r="DK5" s="1104"/>
      <c r="DL5" s="1102" t="s">
        <v>393</v>
      </c>
      <c r="DM5" s="1103"/>
      <c r="DN5" s="1103"/>
      <c r="DO5" s="1103"/>
      <c r="DP5" s="1104"/>
      <c r="DQ5" s="1001" t="s">
        <v>394</v>
      </c>
      <c r="DR5" s="1002"/>
      <c r="DS5" s="1002"/>
      <c r="DT5" s="1002"/>
      <c r="DU5" s="1003"/>
      <c r="DV5" s="1001" t="s">
        <v>385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3"/>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5"/>
      <c r="DH6" s="1106"/>
      <c r="DI6" s="1106"/>
      <c r="DJ6" s="1106"/>
      <c r="DK6" s="1107"/>
      <c r="DL6" s="1105"/>
      <c r="DM6" s="1106"/>
      <c r="DN6" s="1106"/>
      <c r="DO6" s="1106"/>
      <c r="DP6" s="1107"/>
      <c r="DQ6" s="1004"/>
      <c r="DR6" s="1005"/>
      <c r="DS6" s="1005"/>
      <c r="DT6" s="1005"/>
      <c r="DU6" s="1006"/>
      <c r="DV6" s="1004"/>
      <c r="DW6" s="1005"/>
      <c r="DX6" s="1005"/>
      <c r="DY6" s="1005"/>
      <c r="DZ6" s="1016"/>
      <c r="EA6" s="234"/>
    </row>
    <row r="7" spans="1:131" s="235" customFormat="1" ht="26.25" customHeight="1" thickTop="1" x14ac:dyDescent="0.15">
      <c r="A7" s="236">
        <v>1</v>
      </c>
      <c r="B7" s="1048" t="s">
        <v>395</v>
      </c>
      <c r="C7" s="1049"/>
      <c r="D7" s="1049"/>
      <c r="E7" s="1049"/>
      <c r="F7" s="1049"/>
      <c r="G7" s="1049"/>
      <c r="H7" s="1049"/>
      <c r="I7" s="1049"/>
      <c r="J7" s="1049"/>
      <c r="K7" s="1049"/>
      <c r="L7" s="1049"/>
      <c r="M7" s="1049"/>
      <c r="N7" s="1049"/>
      <c r="O7" s="1049"/>
      <c r="P7" s="1050"/>
      <c r="Q7" s="1088">
        <v>49280</v>
      </c>
      <c r="R7" s="1089"/>
      <c r="S7" s="1089"/>
      <c r="T7" s="1089"/>
      <c r="U7" s="1089"/>
      <c r="V7" s="1089">
        <v>43079</v>
      </c>
      <c r="W7" s="1089"/>
      <c r="X7" s="1089"/>
      <c r="Y7" s="1089"/>
      <c r="Z7" s="1089"/>
      <c r="AA7" s="1089">
        <v>6201</v>
      </c>
      <c r="AB7" s="1089"/>
      <c r="AC7" s="1089"/>
      <c r="AD7" s="1089"/>
      <c r="AE7" s="1090"/>
      <c r="AF7" s="1091">
        <v>5298</v>
      </c>
      <c r="AG7" s="1092"/>
      <c r="AH7" s="1092"/>
      <c r="AI7" s="1092"/>
      <c r="AJ7" s="1093"/>
      <c r="AK7" s="1094">
        <v>2620</v>
      </c>
      <c r="AL7" s="1095"/>
      <c r="AM7" s="1095"/>
      <c r="AN7" s="1095"/>
      <c r="AO7" s="1095"/>
      <c r="AP7" s="1095">
        <v>33770</v>
      </c>
      <c r="AQ7" s="1095"/>
      <c r="AR7" s="1095"/>
      <c r="AS7" s="1095"/>
      <c r="AT7" s="1095"/>
      <c r="AU7" s="1096" t="s">
        <v>585</v>
      </c>
      <c r="AV7" s="1097"/>
      <c r="AW7" s="1097"/>
      <c r="AX7" s="1097"/>
      <c r="AY7" s="1098"/>
      <c r="AZ7" s="232"/>
      <c r="BA7" s="232"/>
      <c r="BB7" s="232"/>
      <c r="BC7" s="232"/>
      <c r="BD7" s="232"/>
      <c r="BE7" s="233"/>
      <c r="BF7" s="233"/>
      <c r="BG7" s="233"/>
      <c r="BH7" s="233"/>
      <c r="BI7" s="233"/>
      <c r="BJ7" s="233"/>
      <c r="BK7" s="233"/>
      <c r="BL7" s="233"/>
      <c r="BM7" s="233"/>
      <c r="BN7" s="233"/>
      <c r="BO7" s="233"/>
      <c r="BP7" s="233"/>
      <c r="BQ7" s="236">
        <v>1</v>
      </c>
      <c r="BR7" s="237"/>
      <c r="BS7" s="1099" t="s">
        <v>590</v>
      </c>
      <c r="BT7" s="1100"/>
      <c r="BU7" s="1100"/>
      <c r="BV7" s="1100"/>
      <c r="BW7" s="1100"/>
      <c r="BX7" s="1100"/>
      <c r="BY7" s="1100"/>
      <c r="BZ7" s="1100"/>
      <c r="CA7" s="1100"/>
      <c r="CB7" s="1100"/>
      <c r="CC7" s="1100"/>
      <c r="CD7" s="1100"/>
      <c r="CE7" s="1100"/>
      <c r="CF7" s="1100"/>
      <c r="CG7" s="1101"/>
      <c r="CH7" s="1085">
        <v>1</v>
      </c>
      <c r="CI7" s="1086"/>
      <c r="CJ7" s="1086"/>
      <c r="CK7" s="1086"/>
      <c r="CL7" s="1087"/>
      <c r="CM7" s="1085">
        <v>11</v>
      </c>
      <c r="CN7" s="1086"/>
      <c r="CO7" s="1086"/>
      <c r="CP7" s="1086"/>
      <c r="CQ7" s="1087"/>
      <c r="CR7" s="1085">
        <v>5</v>
      </c>
      <c r="CS7" s="1086"/>
      <c r="CT7" s="1086"/>
      <c r="CU7" s="1086"/>
      <c r="CV7" s="1087"/>
      <c r="CW7" s="1085" t="s">
        <v>518</v>
      </c>
      <c r="CX7" s="1086"/>
      <c r="CY7" s="1086"/>
      <c r="CZ7" s="1086"/>
      <c r="DA7" s="1087"/>
      <c r="DB7" s="1085" t="s">
        <v>518</v>
      </c>
      <c r="DC7" s="1086"/>
      <c r="DD7" s="1086"/>
      <c r="DE7" s="1086"/>
      <c r="DF7" s="1087"/>
      <c r="DG7" s="1085" t="s">
        <v>518</v>
      </c>
      <c r="DH7" s="1086"/>
      <c r="DI7" s="1086"/>
      <c r="DJ7" s="1086"/>
      <c r="DK7" s="1087"/>
      <c r="DL7" s="1085" t="s">
        <v>518</v>
      </c>
      <c r="DM7" s="1086"/>
      <c r="DN7" s="1086"/>
      <c r="DO7" s="1086"/>
      <c r="DP7" s="1087"/>
      <c r="DQ7" s="1085" t="s">
        <v>518</v>
      </c>
      <c r="DR7" s="1086"/>
      <c r="DS7" s="1086"/>
      <c r="DT7" s="1086"/>
      <c r="DU7" s="1087"/>
      <c r="DV7" s="1099"/>
      <c r="DW7" s="1100"/>
      <c r="DX7" s="1100"/>
      <c r="DY7" s="1100"/>
      <c r="DZ7" s="1114"/>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1"/>
      <c r="AL8" s="1082"/>
      <c r="AM8" s="1082"/>
      <c r="AN8" s="1082"/>
      <c r="AO8" s="1082"/>
      <c r="AP8" s="1082"/>
      <c r="AQ8" s="1082"/>
      <c r="AR8" s="1082"/>
      <c r="AS8" s="1082"/>
      <c r="AT8" s="1082"/>
      <c r="AU8" s="1083"/>
      <c r="AV8" s="1083"/>
      <c r="AW8" s="1083"/>
      <c r="AX8" s="1083"/>
      <c r="AY8" s="1084"/>
      <c r="AZ8" s="232"/>
      <c r="BA8" s="232"/>
      <c r="BB8" s="232"/>
      <c r="BC8" s="232"/>
      <c r="BD8" s="232"/>
      <c r="BE8" s="233"/>
      <c r="BF8" s="233"/>
      <c r="BG8" s="233"/>
      <c r="BH8" s="233"/>
      <c r="BI8" s="233"/>
      <c r="BJ8" s="233"/>
      <c r="BK8" s="233"/>
      <c r="BL8" s="233"/>
      <c r="BM8" s="233"/>
      <c r="BN8" s="233"/>
      <c r="BO8" s="233"/>
      <c r="BP8" s="233"/>
      <c r="BQ8" s="238">
        <v>2</v>
      </c>
      <c r="BR8" s="239"/>
      <c r="BS8" s="992" t="s">
        <v>591</v>
      </c>
      <c r="BT8" s="993"/>
      <c r="BU8" s="993"/>
      <c r="BV8" s="993"/>
      <c r="BW8" s="993"/>
      <c r="BX8" s="993"/>
      <c r="BY8" s="993"/>
      <c r="BZ8" s="993"/>
      <c r="CA8" s="993"/>
      <c r="CB8" s="993"/>
      <c r="CC8" s="993"/>
      <c r="CD8" s="993"/>
      <c r="CE8" s="993"/>
      <c r="CF8" s="993"/>
      <c r="CG8" s="1014"/>
      <c r="CH8" s="989">
        <v>-25</v>
      </c>
      <c r="CI8" s="990"/>
      <c r="CJ8" s="990"/>
      <c r="CK8" s="990"/>
      <c r="CL8" s="991"/>
      <c r="CM8" s="989">
        <v>56</v>
      </c>
      <c r="CN8" s="990"/>
      <c r="CO8" s="990"/>
      <c r="CP8" s="990"/>
      <c r="CQ8" s="991"/>
      <c r="CR8" s="989">
        <v>5</v>
      </c>
      <c r="CS8" s="990"/>
      <c r="CT8" s="990"/>
      <c r="CU8" s="990"/>
      <c r="CV8" s="991"/>
      <c r="CW8" s="989" t="s">
        <v>518</v>
      </c>
      <c r="CX8" s="990"/>
      <c r="CY8" s="990"/>
      <c r="CZ8" s="990"/>
      <c r="DA8" s="991"/>
      <c r="DB8" s="989" t="s">
        <v>518</v>
      </c>
      <c r="DC8" s="990"/>
      <c r="DD8" s="990"/>
      <c r="DE8" s="990"/>
      <c r="DF8" s="991"/>
      <c r="DG8" s="989">
        <v>657</v>
      </c>
      <c r="DH8" s="990"/>
      <c r="DI8" s="990"/>
      <c r="DJ8" s="990"/>
      <c r="DK8" s="991"/>
      <c r="DL8" s="989" t="s">
        <v>518</v>
      </c>
      <c r="DM8" s="990"/>
      <c r="DN8" s="990"/>
      <c r="DO8" s="990"/>
      <c r="DP8" s="991"/>
      <c r="DQ8" s="989">
        <v>43</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1"/>
      <c r="AL9" s="1082"/>
      <c r="AM9" s="1082"/>
      <c r="AN9" s="1082"/>
      <c r="AO9" s="1082"/>
      <c r="AP9" s="1082"/>
      <c r="AQ9" s="1082"/>
      <c r="AR9" s="1082"/>
      <c r="AS9" s="1082"/>
      <c r="AT9" s="1082"/>
      <c r="AU9" s="1083"/>
      <c r="AV9" s="1083"/>
      <c r="AW9" s="1083"/>
      <c r="AX9" s="1083"/>
      <c r="AY9" s="1084"/>
      <c r="AZ9" s="232"/>
      <c r="BA9" s="232"/>
      <c r="BB9" s="232"/>
      <c r="BC9" s="232"/>
      <c r="BD9" s="232"/>
      <c r="BE9" s="233"/>
      <c r="BF9" s="233"/>
      <c r="BG9" s="233"/>
      <c r="BH9" s="233"/>
      <c r="BI9" s="233"/>
      <c r="BJ9" s="233"/>
      <c r="BK9" s="233"/>
      <c r="BL9" s="233"/>
      <c r="BM9" s="233"/>
      <c r="BN9" s="233"/>
      <c r="BO9" s="233"/>
      <c r="BP9" s="233"/>
      <c r="BQ9" s="238">
        <v>3</v>
      </c>
      <c r="BR9" s="239"/>
      <c r="BS9" s="992" t="s">
        <v>592</v>
      </c>
      <c r="BT9" s="993"/>
      <c r="BU9" s="993"/>
      <c r="BV9" s="993"/>
      <c r="BW9" s="993"/>
      <c r="BX9" s="993"/>
      <c r="BY9" s="993"/>
      <c r="BZ9" s="993"/>
      <c r="CA9" s="993"/>
      <c r="CB9" s="993"/>
      <c r="CC9" s="993"/>
      <c r="CD9" s="993"/>
      <c r="CE9" s="993"/>
      <c r="CF9" s="993"/>
      <c r="CG9" s="1014"/>
      <c r="CH9" s="989">
        <v>-3</v>
      </c>
      <c r="CI9" s="990"/>
      <c r="CJ9" s="990"/>
      <c r="CK9" s="990"/>
      <c r="CL9" s="991"/>
      <c r="CM9" s="989">
        <v>18</v>
      </c>
      <c r="CN9" s="990"/>
      <c r="CO9" s="990"/>
      <c r="CP9" s="990"/>
      <c r="CQ9" s="991"/>
      <c r="CR9" s="989">
        <v>30</v>
      </c>
      <c r="CS9" s="990"/>
      <c r="CT9" s="990"/>
      <c r="CU9" s="990"/>
      <c r="CV9" s="991"/>
      <c r="CW9" s="989" t="s">
        <v>518</v>
      </c>
      <c r="CX9" s="990"/>
      <c r="CY9" s="990"/>
      <c r="CZ9" s="990"/>
      <c r="DA9" s="991"/>
      <c r="DB9" s="989" t="s">
        <v>518</v>
      </c>
      <c r="DC9" s="990"/>
      <c r="DD9" s="990"/>
      <c r="DE9" s="990"/>
      <c r="DF9" s="991"/>
      <c r="DG9" s="989" t="s">
        <v>518</v>
      </c>
      <c r="DH9" s="990"/>
      <c r="DI9" s="990"/>
      <c r="DJ9" s="990"/>
      <c r="DK9" s="991"/>
      <c r="DL9" s="989" t="s">
        <v>518</v>
      </c>
      <c r="DM9" s="990"/>
      <c r="DN9" s="990"/>
      <c r="DO9" s="990"/>
      <c r="DP9" s="991"/>
      <c r="DQ9" s="989" t="s">
        <v>518</v>
      </c>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1"/>
      <c r="AL10" s="1082"/>
      <c r="AM10" s="1082"/>
      <c r="AN10" s="1082"/>
      <c r="AO10" s="1082"/>
      <c r="AP10" s="1082"/>
      <c r="AQ10" s="1082"/>
      <c r="AR10" s="1082"/>
      <c r="AS10" s="1082"/>
      <c r="AT10" s="1082"/>
      <c r="AU10" s="1083"/>
      <c r="AV10" s="1083"/>
      <c r="AW10" s="1083"/>
      <c r="AX10" s="1083"/>
      <c r="AY10" s="1084"/>
      <c r="AZ10" s="232"/>
      <c r="BA10" s="232"/>
      <c r="BB10" s="232"/>
      <c r="BC10" s="232"/>
      <c r="BD10" s="232"/>
      <c r="BE10" s="233"/>
      <c r="BF10" s="233"/>
      <c r="BG10" s="233"/>
      <c r="BH10" s="233"/>
      <c r="BI10" s="233"/>
      <c r="BJ10" s="233"/>
      <c r="BK10" s="233"/>
      <c r="BL10" s="233"/>
      <c r="BM10" s="233"/>
      <c r="BN10" s="233"/>
      <c r="BO10" s="233"/>
      <c r="BP10" s="233"/>
      <c r="BQ10" s="238">
        <v>4</v>
      </c>
      <c r="BR10" s="239"/>
      <c r="BS10" s="992" t="s">
        <v>593</v>
      </c>
      <c r="BT10" s="993"/>
      <c r="BU10" s="993"/>
      <c r="BV10" s="993"/>
      <c r="BW10" s="993"/>
      <c r="BX10" s="993"/>
      <c r="BY10" s="993"/>
      <c r="BZ10" s="993"/>
      <c r="CA10" s="993"/>
      <c r="CB10" s="993"/>
      <c r="CC10" s="993"/>
      <c r="CD10" s="993"/>
      <c r="CE10" s="993"/>
      <c r="CF10" s="993"/>
      <c r="CG10" s="1014"/>
      <c r="CH10" s="989">
        <v>-10</v>
      </c>
      <c r="CI10" s="990"/>
      <c r="CJ10" s="990"/>
      <c r="CK10" s="990"/>
      <c r="CL10" s="991"/>
      <c r="CM10" s="989">
        <v>54</v>
      </c>
      <c r="CN10" s="990"/>
      <c r="CO10" s="990"/>
      <c r="CP10" s="990"/>
      <c r="CQ10" s="991"/>
      <c r="CR10" s="989">
        <v>10</v>
      </c>
      <c r="CS10" s="990"/>
      <c r="CT10" s="990"/>
      <c r="CU10" s="990"/>
      <c r="CV10" s="991"/>
      <c r="CW10" s="989" t="s">
        <v>518</v>
      </c>
      <c r="CX10" s="990"/>
      <c r="CY10" s="990"/>
      <c r="CZ10" s="990"/>
      <c r="DA10" s="991"/>
      <c r="DB10" s="989" t="s">
        <v>518</v>
      </c>
      <c r="DC10" s="990"/>
      <c r="DD10" s="990"/>
      <c r="DE10" s="990"/>
      <c r="DF10" s="991"/>
      <c r="DG10" s="989" t="s">
        <v>518</v>
      </c>
      <c r="DH10" s="990"/>
      <c r="DI10" s="990"/>
      <c r="DJ10" s="990"/>
      <c r="DK10" s="991"/>
      <c r="DL10" s="989" t="s">
        <v>518</v>
      </c>
      <c r="DM10" s="990"/>
      <c r="DN10" s="990"/>
      <c r="DO10" s="990"/>
      <c r="DP10" s="991"/>
      <c r="DQ10" s="989" t="s">
        <v>518</v>
      </c>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1"/>
      <c r="AL11" s="1082"/>
      <c r="AM11" s="1082"/>
      <c r="AN11" s="1082"/>
      <c r="AO11" s="1082"/>
      <c r="AP11" s="1082"/>
      <c r="AQ11" s="1082"/>
      <c r="AR11" s="1082"/>
      <c r="AS11" s="1082"/>
      <c r="AT11" s="1082"/>
      <c r="AU11" s="1083"/>
      <c r="AV11" s="1083"/>
      <c r="AW11" s="1083"/>
      <c r="AX11" s="1083"/>
      <c r="AY11" s="1084"/>
      <c r="AZ11" s="232"/>
      <c r="BA11" s="232"/>
      <c r="BB11" s="232"/>
      <c r="BC11" s="232"/>
      <c r="BD11" s="232"/>
      <c r="BE11" s="233"/>
      <c r="BF11" s="233"/>
      <c r="BG11" s="233"/>
      <c r="BH11" s="233"/>
      <c r="BI11" s="233"/>
      <c r="BJ11" s="233"/>
      <c r="BK11" s="233"/>
      <c r="BL11" s="233"/>
      <c r="BM11" s="233"/>
      <c r="BN11" s="233"/>
      <c r="BO11" s="233"/>
      <c r="BP11" s="233"/>
      <c r="BQ11" s="238">
        <v>5</v>
      </c>
      <c r="BR11" s="239"/>
      <c r="BS11" s="992" t="s">
        <v>594</v>
      </c>
      <c r="BT11" s="993"/>
      <c r="BU11" s="993"/>
      <c r="BV11" s="993"/>
      <c r="BW11" s="993"/>
      <c r="BX11" s="993"/>
      <c r="BY11" s="993"/>
      <c r="BZ11" s="993"/>
      <c r="CA11" s="993"/>
      <c r="CB11" s="993"/>
      <c r="CC11" s="993"/>
      <c r="CD11" s="993"/>
      <c r="CE11" s="993"/>
      <c r="CF11" s="993"/>
      <c r="CG11" s="1014"/>
      <c r="CH11" s="989">
        <v>7</v>
      </c>
      <c r="CI11" s="990"/>
      <c r="CJ11" s="990"/>
      <c r="CK11" s="990"/>
      <c r="CL11" s="991"/>
      <c r="CM11" s="989">
        <v>139</v>
      </c>
      <c r="CN11" s="990"/>
      <c r="CO11" s="990"/>
      <c r="CP11" s="990"/>
      <c r="CQ11" s="991"/>
      <c r="CR11" s="989">
        <v>24</v>
      </c>
      <c r="CS11" s="990"/>
      <c r="CT11" s="990"/>
      <c r="CU11" s="990"/>
      <c r="CV11" s="991"/>
      <c r="CW11" s="989" t="s">
        <v>518</v>
      </c>
      <c r="CX11" s="990"/>
      <c r="CY11" s="990"/>
      <c r="CZ11" s="990"/>
      <c r="DA11" s="991"/>
      <c r="DB11" s="989" t="s">
        <v>518</v>
      </c>
      <c r="DC11" s="990"/>
      <c r="DD11" s="990"/>
      <c r="DE11" s="990"/>
      <c r="DF11" s="991"/>
      <c r="DG11" s="989" t="s">
        <v>518</v>
      </c>
      <c r="DH11" s="990"/>
      <c r="DI11" s="990"/>
      <c r="DJ11" s="990"/>
      <c r="DK11" s="991"/>
      <c r="DL11" s="989" t="s">
        <v>518</v>
      </c>
      <c r="DM11" s="990"/>
      <c r="DN11" s="990"/>
      <c r="DO11" s="990"/>
      <c r="DP11" s="991"/>
      <c r="DQ11" s="989" t="s">
        <v>518</v>
      </c>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1"/>
      <c r="AL12" s="1082"/>
      <c r="AM12" s="1082"/>
      <c r="AN12" s="1082"/>
      <c r="AO12" s="1082"/>
      <c r="AP12" s="1082"/>
      <c r="AQ12" s="1082"/>
      <c r="AR12" s="1082"/>
      <c r="AS12" s="1082"/>
      <c r="AT12" s="1082"/>
      <c r="AU12" s="1083"/>
      <c r="AV12" s="1083"/>
      <c r="AW12" s="1083"/>
      <c r="AX12" s="1083"/>
      <c r="AY12" s="1084"/>
      <c r="AZ12" s="232"/>
      <c r="BA12" s="232"/>
      <c r="BB12" s="232"/>
      <c r="BC12" s="232"/>
      <c r="BD12" s="232"/>
      <c r="BE12" s="233"/>
      <c r="BF12" s="233"/>
      <c r="BG12" s="233"/>
      <c r="BH12" s="233"/>
      <c r="BI12" s="233"/>
      <c r="BJ12" s="233"/>
      <c r="BK12" s="233"/>
      <c r="BL12" s="233"/>
      <c r="BM12" s="233"/>
      <c r="BN12" s="233"/>
      <c r="BO12" s="233"/>
      <c r="BP12" s="233"/>
      <c r="BQ12" s="238">
        <v>6</v>
      </c>
      <c r="BR12" s="239"/>
      <c r="BS12" s="992" t="s">
        <v>595</v>
      </c>
      <c r="BT12" s="993"/>
      <c r="BU12" s="993"/>
      <c r="BV12" s="993"/>
      <c r="BW12" s="993"/>
      <c r="BX12" s="993"/>
      <c r="BY12" s="993"/>
      <c r="BZ12" s="993"/>
      <c r="CA12" s="993"/>
      <c r="CB12" s="993"/>
      <c r="CC12" s="993"/>
      <c r="CD12" s="993"/>
      <c r="CE12" s="993"/>
      <c r="CF12" s="993"/>
      <c r="CG12" s="1014"/>
      <c r="CH12" s="989">
        <v>-6</v>
      </c>
      <c r="CI12" s="990"/>
      <c r="CJ12" s="990"/>
      <c r="CK12" s="990"/>
      <c r="CL12" s="991"/>
      <c r="CM12" s="989">
        <v>132</v>
      </c>
      <c r="CN12" s="990"/>
      <c r="CO12" s="990"/>
      <c r="CP12" s="990"/>
      <c r="CQ12" s="991"/>
      <c r="CR12" s="989">
        <v>5</v>
      </c>
      <c r="CS12" s="990"/>
      <c r="CT12" s="990"/>
      <c r="CU12" s="990"/>
      <c r="CV12" s="991"/>
      <c r="CW12" s="989">
        <v>16</v>
      </c>
      <c r="CX12" s="990"/>
      <c r="CY12" s="990"/>
      <c r="CZ12" s="990"/>
      <c r="DA12" s="991"/>
      <c r="DB12" s="989" t="s">
        <v>518</v>
      </c>
      <c r="DC12" s="990"/>
      <c r="DD12" s="990"/>
      <c r="DE12" s="990"/>
      <c r="DF12" s="991"/>
      <c r="DG12" s="989" t="s">
        <v>518</v>
      </c>
      <c r="DH12" s="990"/>
      <c r="DI12" s="990"/>
      <c r="DJ12" s="990"/>
      <c r="DK12" s="991"/>
      <c r="DL12" s="989" t="s">
        <v>518</v>
      </c>
      <c r="DM12" s="990"/>
      <c r="DN12" s="990"/>
      <c r="DO12" s="990"/>
      <c r="DP12" s="991"/>
      <c r="DQ12" s="989" t="s">
        <v>518</v>
      </c>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1"/>
      <c r="AL13" s="1082"/>
      <c r="AM13" s="1082"/>
      <c r="AN13" s="1082"/>
      <c r="AO13" s="1082"/>
      <c r="AP13" s="1082"/>
      <c r="AQ13" s="1082"/>
      <c r="AR13" s="1082"/>
      <c r="AS13" s="1082"/>
      <c r="AT13" s="1082"/>
      <c r="AU13" s="1083"/>
      <c r="AV13" s="1083"/>
      <c r="AW13" s="1083"/>
      <c r="AX13" s="1083"/>
      <c r="AY13" s="1084"/>
      <c r="AZ13" s="232"/>
      <c r="BA13" s="232"/>
      <c r="BB13" s="232"/>
      <c r="BC13" s="232"/>
      <c r="BD13" s="232"/>
      <c r="BE13" s="233"/>
      <c r="BF13" s="233"/>
      <c r="BG13" s="233"/>
      <c r="BH13" s="233"/>
      <c r="BI13" s="233"/>
      <c r="BJ13" s="233"/>
      <c r="BK13" s="233"/>
      <c r="BL13" s="233"/>
      <c r="BM13" s="233"/>
      <c r="BN13" s="233"/>
      <c r="BO13" s="233"/>
      <c r="BP13" s="233"/>
      <c r="BQ13" s="238">
        <v>7</v>
      </c>
      <c r="BR13" s="239"/>
      <c r="BS13" s="992" t="s">
        <v>596</v>
      </c>
      <c r="BT13" s="993"/>
      <c r="BU13" s="993"/>
      <c r="BV13" s="993"/>
      <c r="BW13" s="993"/>
      <c r="BX13" s="993"/>
      <c r="BY13" s="993"/>
      <c r="BZ13" s="993"/>
      <c r="CA13" s="993"/>
      <c r="CB13" s="993"/>
      <c r="CC13" s="993"/>
      <c r="CD13" s="993"/>
      <c r="CE13" s="993"/>
      <c r="CF13" s="993"/>
      <c r="CG13" s="1014"/>
      <c r="CH13" s="989">
        <v>0</v>
      </c>
      <c r="CI13" s="990"/>
      <c r="CJ13" s="990"/>
      <c r="CK13" s="990"/>
      <c r="CL13" s="991"/>
      <c r="CM13" s="989">
        <v>230</v>
      </c>
      <c r="CN13" s="990"/>
      <c r="CO13" s="990"/>
      <c r="CP13" s="990"/>
      <c r="CQ13" s="991"/>
      <c r="CR13" s="989">
        <v>100</v>
      </c>
      <c r="CS13" s="990"/>
      <c r="CT13" s="990"/>
      <c r="CU13" s="990"/>
      <c r="CV13" s="991"/>
      <c r="CW13" s="989" t="s">
        <v>518</v>
      </c>
      <c r="CX13" s="990"/>
      <c r="CY13" s="990"/>
      <c r="CZ13" s="990"/>
      <c r="DA13" s="991"/>
      <c r="DB13" s="989" t="s">
        <v>518</v>
      </c>
      <c r="DC13" s="990"/>
      <c r="DD13" s="990"/>
      <c r="DE13" s="990"/>
      <c r="DF13" s="991"/>
      <c r="DG13" s="989" t="s">
        <v>518</v>
      </c>
      <c r="DH13" s="990"/>
      <c r="DI13" s="990"/>
      <c r="DJ13" s="990"/>
      <c r="DK13" s="991"/>
      <c r="DL13" s="989" t="s">
        <v>518</v>
      </c>
      <c r="DM13" s="990"/>
      <c r="DN13" s="990"/>
      <c r="DO13" s="990"/>
      <c r="DP13" s="991"/>
      <c r="DQ13" s="989" t="s">
        <v>518</v>
      </c>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1"/>
      <c r="AL14" s="1082"/>
      <c r="AM14" s="1082"/>
      <c r="AN14" s="1082"/>
      <c r="AO14" s="1082"/>
      <c r="AP14" s="1082"/>
      <c r="AQ14" s="1082"/>
      <c r="AR14" s="1082"/>
      <c r="AS14" s="1082"/>
      <c r="AT14" s="1082"/>
      <c r="AU14" s="1083"/>
      <c r="AV14" s="1083"/>
      <c r="AW14" s="1083"/>
      <c r="AX14" s="1083"/>
      <c r="AY14" s="1084"/>
      <c r="AZ14" s="232"/>
      <c r="BA14" s="232"/>
      <c r="BB14" s="232"/>
      <c r="BC14" s="232"/>
      <c r="BD14" s="232"/>
      <c r="BE14" s="233"/>
      <c r="BF14" s="233"/>
      <c r="BG14" s="233"/>
      <c r="BH14" s="233"/>
      <c r="BI14" s="233"/>
      <c r="BJ14" s="233"/>
      <c r="BK14" s="233"/>
      <c r="BL14" s="233"/>
      <c r="BM14" s="233"/>
      <c r="BN14" s="233"/>
      <c r="BO14" s="233"/>
      <c r="BP14" s="233"/>
      <c r="BQ14" s="238">
        <v>8</v>
      </c>
      <c r="BR14" s="239"/>
      <c r="BS14" s="992" t="s">
        <v>597</v>
      </c>
      <c r="BT14" s="993"/>
      <c r="BU14" s="993"/>
      <c r="BV14" s="993"/>
      <c r="BW14" s="993"/>
      <c r="BX14" s="993"/>
      <c r="BY14" s="993"/>
      <c r="BZ14" s="993"/>
      <c r="CA14" s="993"/>
      <c r="CB14" s="993"/>
      <c r="CC14" s="993"/>
      <c r="CD14" s="993"/>
      <c r="CE14" s="993"/>
      <c r="CF14" s="993"/>
      <c r="CG14" s="1014"/>
      <c r="CH14" s="989">
        <v>-120</v>
      </c>
      <c r="CI14" s="990"/>
      <c r="CJ14" s="990"/>
      <c r="CK14" s="990"/>
      <c r="CL14" s="991"/>
      <c r="CM14" s="989">
        <v>178</v>
      </c>
      <c r="CN14" s="990"/>
      <c r="CO14" s="990"/>
      <c r="CP14" s="990"/>
      <c r="CQ14" s="991"/>
      <c r="CR14" s="989">
        <v>10</v>
      </c>
      <c r="CS14" s="990"/>
      <c r="CT14" s="990"/>
      <c r="CU14" s="990"/>
      <c r="CV14" s="991"/>
      <c r="CW14" s="989" t="s">
        <v>518</v>
      </c>
      <c r="CX14" s="990"/>
      <c r="CY14" s="990"/>
      <c r="CZ14" s="990"/>
      <c r="DA14" s="991"/>
      <c r="DB14" s="989" t="s">
        <v>518</v>
      </c>
      <c r="DC14" s="990"/>
      <c r="DD14" s="990"/>
      <c r="DE14" s="990"/>
      <c r="DF14" s="991"/>
      <c r="DG14" s="989" t="s">
        <v>518</v>
      </c>
      <c r="DH14" s="990"/>
      <c r="DI14" s="990"/>
      <c r="DJ14" s="990"/>
      <c r="DK14" s="991"/>
      <c r="DL14" s="989" t="s">
        <v>518</v>
      </c>
      <c r="DM14" s="990"/>
      <c r="DN14" s="990"/>
      <c r="DO14" s="990"/>
      <c r="DP14" s="991"/>
      <c r="DQ14" s="989" t="s">
        <v>518</v>
      </c>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1"/>
      <c r="AL15" s="1082"/>
      <c r="AM15" s="1082"/>
      <c r="AN15" s="1082"/>
      <c r="AO15" s="1082"/>
      <c r="AP15" s="1082"/>
      <c r="AQ15" s="1082"/>
      <c r="AR15" s="1082"/>
      <c r="AS15" s="1082"/>
      <c r="AT15" s="1082"/>
      <c r="AU15" s="1083"/>
      <c r="AV15" s="1083"/>
      <c r="AW15" s="1083"/>
      <c r="AX15" s="1083"/>
      <c r="AY15" s="1084"/>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1"/>
      <c r="AL16" s="1082"/>
      <c r="AM16" s="1082"/>
      <c r="AN16" s="1082"/>
      <c r="AO16" s="1082"/>
      <c r="AP16" s="1082"/>
      <c r="AQ16" s="1082"/>
      <c r="AR16" s="1082"/>
      <c r="AS16" s="1082"/>
      <c r="AT16" s="1082"/>
      <c r="AU16" s="1083"/>
      <c r="AV16" s="1083"/>
      <c r="AW16" s="1083"/>
      <c r="AX16" s="1083"/>
      <c r="AY16" s="1084"/>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1"/>
      <c r="AL17" s="1082"/>
      <c r="AM17" s="1082"/>
      <c r="AN17" s="1082"/>
      <c r="AO17" s="1082"/>
      <c r="AP17" s="1082"/>
      <c r="AQ17" s="1082"/>
      <c r="AR17" s="1082"/>
      <c r="AS17" s="1082"/>
      <c r="AT17" s="1082"/>
      <c r="AU17" s="1083"/>
      <c r="AV17" s="1083"/>
      <c r="AW17" s="1083"/>
      <c r="AX17" s="1083"/>
      <c r="AY17" s="1084"/>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1"/>
      <c r="AL18" s="1082"/>
      <c r="AM18" s="1082"/>
      <c r="AN18" s="1082"/>
      <c r="AO18" s="1082"/>
      <c r="AP18" s="1082"/>
      <c r="AQ18" s="1082"/>
      <c r="AR18" s="1082"/>
      <c r="AS18" s="1082"/>
      <c r="AT18" s="1082"/>
      <c r="AU18" s="1083"/>
      <c r="AV18" s="1083"/>
      <c r="AW18" s="1083"/>
      <c r="AX18" s="1083"/>
      <c r="AY18" s="1084"/>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1"/>
      <c r="AL19" s="1082"/>
      <c r="AM19" s="1082"/>
      <c r="AN19" s="1082"/>
      <c r="AO19" s="1082"/>
      <c r="AP19" s="1082"/>
      <c r="AQ19" s="1082"/>
      <c r="AR19" s="1082"/>
      <c r="AS19" s="1082"/>
      <c r="AT19" s="1082"/>
      <c r="AU19" s="1083"/>
      <c r="AV19" s="1083"/>
      <c r="AW19" s="1083"/>
      <c r="AX19" s="1083"/>
      <c r="AY19" s="1084"/>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1"/>
      <c r="AL20" s="1082"/>
      <c r="AM20" s="1082"/>
      <c r="AN20" s="1082"/>
      <c r="AO20" s="1082"/>
      <c r="AP20" s="1082"/>
      <c r="AQ20" s="1082"/>
      <c r="AR20" s="1082"/>
      <c r="AS20" s="1082"/>
      <c r="AT20" s="1082"/>
      <c r="AU20" s="1083"/>
      <c r="AV20" s="1083"/>
      <c r="AW20" s="1083"/>
      <c r="AX20" s="1083"/>
      <c r="AY20" s="1084"/>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1"/>
      <c r="AL21" s="1082"/>
      <c r="AM21" s="1082"/>
      <c r="AN21" s="1082"/>
      <c r="AO21" s="1082"/>
      <c r="AP21" s="1082"/>
      <c r="AQ21" s="1082"/>
      <c r="AR21" s="1082"/>
      <c r="AS21" s="1082"/>
      <c r="AT21" s="1082"/>
      <c r="AU21" s="1083"/>
      <c r="AV21" s="1083"/>
      <c r="AW21" s="1083"/>
      <c r="AX21" s="1083"/>
      <c r="AY21" s="1084"/>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4"/>
      <c r="R22" s="1075"/>
      <c r="S22" s="1075"/>
      <c r="T22" s="1075"/>
      <c r="U22" s="1075"/>
      <c r="V22" s="1075"/>
      <c r="W22" s="1075"/>
      <c r="X22" s="1075"/>
      <c r="Y22" s="1075"/>
      <c r="Z22" s="1075"/>
      <c r="AA22" s="1075"/>
      <c r="AB22" s="1075"/>
      <c r="AC22" s="1075"/>
      <c r="AD22" s="1075"/>
      <c r="AE22" s="1076"/>
      <c r="AF22" s="1035"/>
      <c r="AG22" s="1036"/>
      <c r="AH22" s="1036"/>
      <c r="AI22" s="1036"/>
      <c r="AJ22" s="1037"/>
      <c r="AK22" s="1077"/>
      <c r="AL22" s="1078"/>
      <c r="AM22" s="1078"/>
      <c r="AN22" s="1078"/>
      <c r="AO22" s="1078"/>
      <c r="AP22" s="1078"/>
      <c r="AQ22" s="1078"/>
      <c r="AR22" s="1078"/>
      <c r="AS22" s="1078"/>
      <c r="AT22" s="1078"/>
      <c r="AU22" s="1079"/>
      <c r="AV22" s="1079"/>
      <c r="AW22" s="1079"/>
      <c r="AX22" s="1079"/>
      <c r="AY22" s="1080"/>
      <c r="AZ22" s="1028" t="s">
        <v>396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397</v>
      </c>
      <c r="B23" s="937" t="s">
        <v>398</v>
      </c>
      <c r="C23" s="938"/>
      <c r="D23" s="938"/>
      <c r="E23" s="938"/>
      <c r="F23" s="938"/>
      <c r="G23" s="938"/>
      <c r="H23" s="938"/>
      <c r="I23" s="938"/>
      <c r="J23" s="938"/>
      <c r="K23" s="938"/>
      <c r="L23" s="938"/>
      <c r="M23" s="938"/>
      <c r="N23" s="938"/>
      <c r="O23" s="938"/>
      <c r="P23" s="948"/>
      <c r="Q23" s="1068">
        <v>49280</v>
      </c>
      <c r="R23" s="1062"/>
      <c r="S23" s="1062"/>
      <c r="T23" s="1062"/>
      <c r="U23" s="1062"/>
      <c r="V23" s="1062">
        <v>43079</v>
      </c>
      <c r="W23" s="1062"/>
      <c r="X23" s="1062"/>
      <c r="Y23" s="1062"/>
      <c r="Z23" s="1062"/>
      <c r="AA23" s="1062">
        <v>6201</v>
      </c>
      <c r="AB23" s="1062"/>
      <c r="AC23" s="1062"/>
      <c r="AD23" s="1062"/>
      <c r="AE23" s="1069"/>
      <c r="AF23" s="1070">
        <v>5298</v>
      </c>
      <c r="AG23" s="1062"/>
      <c r="AH23" s="1062"/>
      <c r="AI23" s="1062"/>
      <c r="AJ23" s="1071"/>
      <c r="AK23" s="1072"/>
      <c r="AL23" s="1073"/>
      <c r="AM23" s="1073"/>
      <c r="AN23" s="1073"/>
      <c r="AO23" s="1073"/>
      <c r="AP23" s="1062">
        <v>33770</v>
      </c>
      <c r="AQ23" s="1062"/>
      <c r="AR23" s="1062"/>
      <c r="AS23" s="1062"/>
      <c r="AT23" s="1062"/>
      <c r="AU23" s="1063"/>
      <c r="AV23" s="1063"/>
      <c r="AW23" s="1063"/>
      <c r="AX23" s="1063"/>
      <c r="AY23" s="1064"/>
      <c r="AZ23" s="1065" t="s">
        <v>399</v>
      </c>
      <c r="BA23" s="1066"/>
      <c r="BB23" s="1066"/>
      <c r="BC23" s="1066"/>
      <c r="BD23" s="1067"/>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1" t="s">
        <v>400</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60" t="s">
        <v>401</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378</v>
      </c>
      <c r="B26" s="996"/>
      <c r="C26" s="996"/>
      <c r="D26" s="996"/>
      <c r="E26" s="996"/>
      <c r="F26" s="996"/>
      <c r="G26" s="996"/>
      <c r="H26" s="996"/>
      <c r="I26" s="996"/>
      <c r="J26" s="996"/>
      <c r="K26" s="996"/>
      <c r="L26" s="996"/>
      <c r="M26" s="996"/>
      <c r="N26" s="996"/>
      <c r="O26" s="996"/>
      <c r="P26" s="997"/>
      <c r="Q26" s="1001" t="s">
        <v>402</v>
      </c>
      <c r="R26" s="1002"/>
      <c r="S26" s="1002"/>
      <c r="T26" s="1002"/>
      <c r="U26" s="1003"/>
      <c r="V26" s="1001" t="s">
        <v>403</v>
      </c>
      <c r="W26" s="1002"/>
      <c r="X26" s="1002"/>
      <c r="Y26" s="1002"/>
      <c r="Z26" s="1003"/>
      <c r="AA26" s="1001" t="s">
        <v>404</v>
      </c>
      <c r="AB26" s="1002"/>
      <c r="AC26" s="1002"/>
      <c r="AD26" s="1002"/>
      <c r="AE26" s="1002"/>
      <c r="AF26" s="1056" t="s">
        <v>405</v>
      </c>
      <c r="AG26" s="1008"/>
      <c r="AH26" s="1008"/>
      <c r="AI26" s="1008"/>
      <c r="AJ26" s="1057"/>
      <c r="AK26" s="1002" t="s">
        <v>406</v>
      </c>
      <c r="AL26" s="1002"/>
      <c r="AM26" s="1002"/>
      <c r="AN26" s="1002"/>
      <c r="AO26" s="1003"/>
      <c r="AP26" s="1001" t="s">
        <v>407</v>
      </c>
      <c r="AQ26" s="1002"/>
      <c r="AR26" s="1002"/>
      <c r="AS26" s="1002"/>
      <c r="AT26" s="1003"/>
      <c r="AU26" s="1001" t="s">
        <v>408</v>
      </c>
      <c r="AV26" s="1002"/>
      <c r="AW26" s="1002"/>
      <c r="AX26" s="1002"/>
      <c r="AY26" s="1003"/>
      <c r="AZ26" s="1001" t="s">
        <v>409</v>
      </c>
      <c r="BA26" s="1002"/>
      <c r="BB26" s="1002"/>
      <c r="BC26" s="1002"/>
      <c r="BD26" s="1003"/>
      <c r="BE26" s="1001" t="s">
        <v>385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8"/>
      <c r="AG27" s="1011"/>
      <c r="AH27" s="1011"/>
      <c r="AI27" s="1011"/>
      <c r="AJ27" s="1059"/>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8" t="s">
        <v>410</v>
      </c>
      <c r="C28" s="1049"/>
      <c r="D28" s="1049"/>
      <c r="E28" s="1049"/>
      <c r="F28" s="1049"/>
      <c r="G28" s="1049"/>
      <c r="H28" s="1049"/>
      <c r="I28" s="1049"/>
      <c r="J28" s="1049"/>
      <c r="K28" s="1049"/>
      <c r="L28" s="1049"/>
      <c r="M28" s="1049"/>
      <c r="N28" s="1049"/>
      <c r="O28" s="1049"/>
      <c r="P28" s="1050"/>
      <c r="Q28" s="1051">
        <v>355</v>
      </c>
      <c r="R28" s="1052"/>
      <c r="S28" s="1052"/>
      <c r="T28" s="1052"/>
      <c r="U28" s="1052"/>
      <c r="V28" s="1052">
        <v>261</v>
      </c>
      <c r="W28" s="1052"/>
      <c r="X28" s="1052"/>
      <c r="Y28" s="1052"/>
      <c r="Z28" s="1052"/>
      <c r="AA28" s="1052">
        <v>94</v>
      </c>
      <c r="AB28" s="1052"/>
      <c r="AC28" s="1052"/>
      <c r="AD28" s="1052"/>
      <c r="AE28" s="1053"/>
      <c r="AF28" s="1054">
        <v>94</v>
      </c>
      <c r="AG28" s="1052"/>
      <c r="AH28" s="1052"/>
      <c r="AI28" s="1052"/>
      <c r="AJ28" s="1055"/>
      <c r="AK28" s="1042">
        <v>69</v>
      </c>
      <c r="AL28" s="1043"/>
      <c r="AM28" s="1043"/>
      <c r="AN28" s="1043"/>
      <c r="AO28" s="1043"/>
      <c r="AP28" s="1043">
        <v>116</v>
      </c>
      <c r="AQ28" s="1043"/>
      <c r="AR28" s="1043"/>
      <c r="AS28" s="1043"/>
      <c r="AT28" s="1043"/>
      <c r="AU28" s="1043">
        <v>21</v>
      </c>
      <c r="AV28" s="1043"/>
      <c r="AW28" s="1043"/>
      <c r="AX28" s="1043"/>
      <c r="AY28" s="1043"/>
      <c r="AZ28" s="1044" t="s">
        <v>518</v>
      </c>
      <c r="BA28" s="1044"/>
      <c r="BB28" s="1044"/>
      <c r="BC28" s="1044"/>
      <c r="BD28" s="1044"/>
      <c r="BE28" s="1046"/>
      <c r="BF28" s="1046"/>
      <c r="BG28" s="1046"/>
      <c r="BH28" s="1046"/>
      <c r="BI28" s="1047"/>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411</v>
      </c>
      <c r="C29" s="1031"/>
      <c r="D29" s="1031"/>
      <c r="E29" s="1031"/>
      <c r="F29" s="1031"/>
      <c r="G29" s="1031"/>
      <c r="H29" s="1031"/>
      <c r="I29" s="1031"/>
      <c r="J29" s="1031"/>
      <c r="K29" s="1031"/>
      <c r="L29" s="1031"/>
      <c r="M29" s="1031"/>
      <c r="N29" s="1031"/>
      <c r="O29" s="1031"/>
      <c r="P29" s="1032"/>
      <c r="Q29" s="1038">
        <v>7131</v>
      </c>
      <c r="R29" s="1039"/>
      <c r="S29" s="1039"/>
      <c r="T29" s="1039"/>
      <c r="U29" s="1039"/>
      <c r="V29" s="1039">
        <v>6704</v>
      </c>
      <c r="W29" s="1039"/>
      <c r="X29" s="1039"/>
      <c r="Y29" s="1039"/>
      <c r="Z29" s="1039"/>
      <c r="AA29" s="1039">
        <v>427</v>
      </c>
      <c r="AB29" s="1039"/>
      <c r="AC29" s="1039"/>
      <c r="AD29" s="1039"/>
      <c r="AE29" s="1040"/>
      <c r="AF29" s="1035">
        <v>427</v>
      </c>
      <c r="AG29" s="1036"/>
      <c r="AH29" s="1036"/>
      <c r="AI29" s="1036"/>
      <c r="AJ29" s="1037"/>
      <c r="AK29" s="980">
        <v>519</v>
      </c>
      <c r="AL29" s="971"/>
      <c r="AM29" s="971"/>
      <c r="AN29" s="971"/>
      <c r="AO29" s="971"/>
      <c r="AP29" s="971" t="s">
        <v>518</v>
      </c>
      <c r="AQ29" s="971"/>
      <c r="AR29" s="971"/>
      <c r="AS29" s="971"/>
      <c r="AT29" s="971"/>
      <c r="AU29" s="971" t="s">
        <v>518</v>
      </c>
      <c r="AV29" s="971"/>
      <c r="AW29" s="971"/>
      <c r="AX29" s="971"/>
      <c r="AY29" s="971"/>
      <c r="AZ29" s="1041" t="s">
        <v>518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412</v>
      </c>
      <c r="C30" s="1031"/>
      <c r="D30" s="1031"/>
      <c r="E30" s="1031"/>
      <c r="F30" s="1031"/>
      <c r="G30" s="1031"/>
      <c r="H30" s="1031"/>
      <c r="I30" s="1031"/>
      <c r="J30" s="1031"/>
      <c r="K30" s="1031"/>
      <c r="L30" s="1031"/>
      <c r="M30" s="1031"/>
      <c r="N30" s="1031"/>
      <c r="O30" s="1031"/>
      <c r="P30" s="1032"/>
      <c r="Q30" s="1038">
        <v>9179</v>
      </c>
      <c r="R30" s="1039"/>
      <c r="S30" s="1039"/>
      <c r="T30" s="1039"/>
      <c r="U30" s="1039"/>
      <c r="V30" s="1039">
        <v>8599</v>
      </c>
      <c r="W30" s="1039"/>
      <c r="X30" s="1039"/>
      <c r="Y30" s="1039"/>
      <c r="Z30" s="1039"/>
      <c r="AA30" s="1039">
        <v>580</v>
      </c>
      <c r="AB30" s="1039"/>
      <c r="AC30" s="1039"/>
      <c r="AD30" s="1039"/>
      <c r="AE30" s="1040"/>
      <c r="AF30" s="1035">
        <v>580</v>
      </c>
      <c r="AG30" s="1036"/>
      <c r="AH30" s="1036"/>
      <c r="AI30" s="1036"/>
      <c r="AJ30" s="1037"/>
      <c r="AK30" s="980">
        <v>1386</v>
      </c>
      <c r="AL30" s="971"/>
      <c r="AM30" s="971"/>
      <c r="AN30" s="971"/>
      <c r="AO30" s="971"/>
      <c r="AP30" s="971" t="s">
        <v>518</v>
      </c>
      <c r="AQ30" s="971"/>
      <c r="AR30" s="971"/>
      <c r="AS30" s="971"/>
      <c r="AT30" s="971"/>
      <c r="AU30" s="971" t="s">
        <v>518</v>
      </c>
      <c r="AV30" s="971"/>
      <c r="AW30" s="971"/>
      <c r="AX30" s="971"/>
      <c r="AY30" s="971"/>
      <c r="AZ30" s="1041" t="s">
        <v>518</v>
      </c>
      <c r="BA30" s="1041"/>
      <c r="BB30" s="1041"/>
      <c r="BC30" s="1041"/>
      <c r="BD30" s="1041"/>
      <c r="BE30" s="1045" t="s">
        <v>586</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413</v>
      </c>
      <c r="C31" s="1031"/>
      <c r="D31" s="1031"/>
      <c r="E31" s="1031"/>
      <c r="F31" s="1031"/>
      <c r="G31" s="1031"/>
      <c r="H31" s="1031"/>
      <c r="I31" s="1031"/>
      <c r="J31" s="1031"/>
      <c r="K31" s="1031"/>
      <c r="L31" s="1031"/>
      <c r="M31" s="1031"/>
      <c r="N31" s="1031"/>
      <c r="O31" s="1031"/>
      <c r="P31" s="1032"/>
      <c r="Q31" s="1038">
        <v>1235</v>
      </c>
      <c r="R31" s="1039"/>
      <c r="S31" s="1039"/>
      <c r="T31" s="1039"/>
      <c r="U31" s="1039"/>
      <c r="V31" s="1039">
        <v>1202</v>
      </c>
      <c r="W31" s="1039"/>
      <c r="X31" s="1039"/>
      <c r="Y31" s="1039"/>
      <c r="Z31" s="1039"/>
      <c r="AA31" s="1039">
        <v>33</v>
      </c>
      <c r="AB31" s="1039"/>
      <c r="AC31" s="1039"/>
      <c r="AD31" s="1039"/>
      <c r="AE31" s="1040"/>
      <c r="AF31" s="1035">
        <v>33</v>
      </c>
      <c r="AG31" s="1036"/>
      <c r="AH31" s="1036"/>
      <c r="AI31" s="1036"/>
      <c r="AJ31" s="1037"/>
      <c r="AK31" s="980">
        <v>257</v>
      </c>
      <c r="AL31" s="971"/>
      <c r="AM31" s="971"/>
      <c r="AN31" s="971"/>
      <c r="AO31" s="971"/>
      <c r="AP31" s="971" t="s">
        <v>518</v>
      </c>
      <c r="AQ31" s="971"/>
      <c r="AR31" s="971"/>
      <c r="AS31" s="971"/>
      <c r="AT31" s="971"/>
      <c r="AU31" s="971" t="s">
        <v>518</v>
      </c>
      <c r="AV31" s="971"/>
      <c r="AW31" s="971"/>
      <c r="AX31" s="971"/>
      <c r="AY31" s="971"/>
      <c r="AZ31" s="1041" t="s">
        <v>518</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414</v>
      </c>
      <c r="C32" s="1031"/>
      <c r="D32" s="1031"/>
      <c r="E32" s="1031"/>
      <c r="F32" s="1031"/>
      <c r="G32" s="1031"/>
      <c r="H32" s="1031"/>
      <c r="I32" s="1031"/>
      <c r="J32" s="1031"/>
      <c r="K32" s="1031"/>
      <c r="L32" s="1031"/>
      <c r="M32" s="1031"/>
      <c r="N32" s="1031"/>
      <c r="O32" s="1031"/>
      <c r="P32" s="1032"/>
      <c r="Q32" s="1038">
        <v>134</v>
      </c>
      <c r="R32" s="1039"/>
      <c r="S32" s="1039"/>
      <c r="T32" s="1039"/>
      <c r="U32" s="1039"/>
      <c r="V32" s="1039">
        <v>17</v>
      </c>
      <c r="W32" s="1039"/>
      <c r="X32" s="1039"/>
      <c r="Y32" s="1039"/>
      <c r="Z32" s="1039"/>
      <c r="AA32" s="1039">
        <v>116</v>
      </c>
      <c r="AB32" s="1039"/>
      <c r="AC32" s="1039"/>
      <c r="AD32" s="1039"/>
      <c r="AE32" s="1040"/>
      <c r="AF32" s="1035">
        <v>116</v>
      </c>
      <c r="AG32" s="1036"/>
      <c r="AH32" s="1036"/>
      <c r="AI32" s="1036"/>
      <c r="AJ32" s="1037"/>
      <c r="AK32" s="980" t="s">
        <v>518</v>
      </c>
      <c r="AL32" s="971"/>
      <c r="AM32" s="971"/>
      <c r="AN32" s="971"/>
      <c r="AO32" s="971"/>
      <c r="AP32" s="971" t="s">
        <v>518</v>
      </c>
      <c r="AQ32" s="971"/>
      <c r="AR32" s="971"/>
      <c r="AS32" s="971"/>
      <c r="AT32" s="971"/>
      <c r="AU32" s="971" t="s">
        <v>518</v>
      </c>
      <c r="AV32" s="971"/>
      <c r="AW32" s="971"/>
      <c r="AX32" s="971"/>
      <c r="AY32" s="971"/>
      <c r="AZ32" s="1041" t="s">
        <v>518</v>
      </c>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415</v>
      </c>
      <c r="C33" s="1031"/>
      <c r="D33" s="1031"/>
      <c r="E33" s="1031"/>
      <c r="F33" s="1031"/>
      <c r="G33" s="1031"/>
      <c r="H33" s="1031"/>
      <c r="I33" s="1031"/>
      <c r="J33" s="1031"/>
      <c r="K33" s="1031"/>
      <c r="L33" s="1031"/>
      <c r="M33" s="1031"/>
      <c r="N33" s="1031"/>
      <c r="O33" s="1031"/>
      <c r="P33" s="1032"/>
      <c r="Q33" s="1038">
        <v>1957</v>
      </c>
      <c r="R33" s="1039"/>
      <c r="S33" s="1039"/>
      <c r="T33" s="1039"/>
      <c r="U33" s="1039"/>
      <c r="V33" s="1039">
        <v>2067</v>
      </c>
      <c r="W33" s="1039"/>
      <c r="X33" s="1039"/>
      <c r="Y33" s="1039"/>
      <c r="Z33" s="1039"/>
      <c r="AA33" s="1039">
        <v>-110</v>
      </c>
      <c r="AB33" s="1039"/>
      <c r="AC33" s="1039"/>
      <c r="AD33" s="1039"/>
      <c r="AE33" s="1040"/>
      <c r="AF33" s="1035">
        <v>742</v>
      </c>
      <c r="AG33" s="1036"/>
      <c r="AH33" s="1036"/>
      <c r="AI33" s="1036"/>
      <c r="AJ33" s="1037"/>
      <c r="AK33" s="980">
        <v>143</v>
      </c>
      <c r="AL33" s="971"/>
      <c r="AM33" s="971"/>
      <c r="AN33" s="971"/>
      <c r="AO33" s="971"/>
      <c r="AP33" s="971">
        <v>2988</v>
      </c>
      <c r="AQ33" s="971"/>
      <c r="AR33" s="971"/>
      <c r="AS33" s="971"/>
      <c r="AT33" s="971"/>
      <c r="AU33" s="971">
        <v>845</v>
      </c>
      <c r="AV33" s="971"/>
      <c r="AW33" s="971"/>
      <c r="AX33" s="971"/>
      <c r="AY33" s="971"/>
      <c r="AZ33" s="1041" t="s">
        <v>518</v>
      </c>
      <c r="BA33" s="1041"/>
      <c r="BB33" s="1041"/>
      <c r="BC33" s="1041"/>
      <c r="BD33" s="1041"/>
      <c r="BE33" s="972" t="s">
        <v>416</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417</v>
      </c>
      <c r="C34" s="1031"/>
      <c r="D34" s="1031"/>
      <c r="E34" s="1031"/>
      <c r="F34" s="1031"/>
      <c r="G34" s="1031"/>
      <c r="H34" s="1031"/>
      <c r="I34" s="1031"/>
      <c r="J34" s="1031"/>
      <c r="K34" s="1031"/>
      <c r="L34" s="1031"/>
      <c r="M34" s="1031"/>
      <c r="N34" s="1031"/>
      <c r="O34" s="1031"/>
      <c r="P34" s="1032"/>
      <c r="Q34" s="1038">
        <v>10486</v>
      </c>
      <c r="R34" s="1039"/>
      <c r="S34" s="1039"/>
      <c r="T34" s="1039"/>
      <c r="U34" s="1039"/>
      <c r="V34" s="1039">
        <v>10027</v>
      </c>
      <c r="W34" s="1039"/>
      <c r="X34" s="1039"/>
      <c r="Y34" s="1039"/>
      <c r="Z34" s="1039"/>
      <c r="AA34" s="1039">
        <v>459</v>
      </c>
      <c r="AB34" s="1039"/>
      <c r="AC34" s="1039"/>
      <c r="AD34" s="1039"/>
      <c r="AE34" s="1040"/>
      <c r="AF34" s="1035">
        <v>3155</v>
      </c>
      <c r="AG34" s="1036"/>
      <c r="AH34" s="1036"/>
      <c r="AI34" s="1036"/>
      <c r="AJ34" s="1037"/>
      <c r="AK34" s="980">
        <v>1181</v>
      </c>
      <c r="AL34" s="971"/>
      <c r="AM34" s="971"/>
      <c r="AN34" s="971"/>
      <c r="AO34" s="971"/>
      <c r="AP34" s="971">
        <v>5065</v>
      </c>
      <c r="AQ34" s="971"/>
      <c r="AR34" s="971"/>
      <c r="AS34" s="971"/>
      <c r="AT34" s="971"/>
      <c r="AU34" s="971">
        <v>4052</v>
      </c>
      <c r="AV34" s="971"/>
      <c r="AW34" s="971"/>
      <c r="AX34" s="971"/>
      <c r="AY34" s="971"/>
      <c r="AZ34" s="1041" t="s">
        <v>518</v>
      </c>
      <c r="BA34" s="1041"/>
      <c r="BB34" s="1041"/>
      <c r="BC34" s="1041"/>
      <c r="BD34" s="1041"/>
      <c r="BE34" s="972" t="s">
        <v>418</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419</v>
      </c>
      <c r="C35" s="1031"/>
      <c r="D35" s="1031"/>
      <c r="E35" s="1031"/>
      <c r="F35" s="1031"/>
      <c r="G35" s="1031"/>
      <c r="H35" s="1031"/>
      <c r="I35" s="1031"/>
      <c r="J35" s="1031"/>
      <c r="K35" s="1031"/>
      <c r="L35" s="1031"/>
      <c r="M35" s="1031"/>
      <c r="N35" s="1031"/>
      <c r="O35" s="1031"/>
      <c r="P35" s="1032"/>
      <c r="Q35" s="1038">
        <v>3090</v>
      </c>
      <c r="R35" s="1039"/>
      <c r="S35" s="1039"/>
      <c r="T35" s="1039"/>
      <c r="U35" s="1039"/>
      <c r="V35" s="1039">
        <v>2954</v>
      </c>
      <c r="W35" s="1039"/>
      <c r="X35" s="1039"/>
      <c r="Y35" s="1039"/>
      <c r="Z35" s="1039"/>
      <c r="AA35" s="1039">
        <v>135</v>
      </c>
      <c r="AB35" s="1039"/>
      <c r="AC35" s="1039"/>
      <c r="AD35" s="1039"/>
      <c r="AE35" s="1040"/>
      <c r="AF35" s="1035">
        <v>831</v>
      </c>
      <c r="AG35" s="1036"/>
      <c r="AH35" s="1036"/>
      <c r="AI35" s="1036"/>
      <c r="AJ35" s="1037"/>
      <c r="AK35" s="980">
        <v>1681</v>
      </c>
      <c r="AL35" s="971"/>
      <c r="AM35" s="971"/>
      <c r="AN35" s="971"/>
      <c r="AO35" s="971"/>
      <c r="AP35" s="971">
        <v>15115</v>
      </c>
      <c r="AQ35" s="971"/>
      <c r="AR35" s="971"/>
      <c r="AS35" s="971"/>
      <c r="AT35" s="971"/>
      <c r="AU35" s="971">
        <v>10490</v>
      </c>
      <c r="AV35" s="971"/>
      <c r="AW35" s="971"/>
      <c r="AX35" s="971"/>
      <c r="AY35" s="971"/>
      <c r="AZ35" s="1041" t="s">
        <v>518</v>
      </c>
      <c r="BA35" s="1041"/>
      <c r="BB35" s="1041"/>
      <c r="BC35" s="1041"/>
      <c r="BD35" s="1041"/>
      <c r="BE35" s="972" t="s">
        <v>416</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420</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397</v>
      </c>
      <c r="B63" s="937" t="s">
        <v>421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5979</v>
      </c>
      <c r="AG63" s="959"/>
      <c r="AH63" s="959"/>
      <c r="AI63" s="959"/>
      <c r="AJ63" s="1022"/>
      <c r="AK63" s="1023"/>
      <c r="AL63" s="963"/>
      <c r="AM63" s="963"/>
      <c r="AN63" s="963"/>
      <c r="AO63" s="963"/>
      <c r="AP63" s="959">
        <v>23284</v>
      </c>
      <c r="AQ63" s="959"/>
      <c r="AR63" s="959"/>
      <c r="AS63" s="959"/>
      <c r="AT63" s="959"/>
      <c r="AU63" s="959">
        <v>15408</v>
      </c>
      <c r="AV63" s="959"/>
      <c r="AW63" s="959"/>
      <c r="AX63" s="959"/>
      <c r="AY63" s="959"/>
      <c r="AZ63" s="1017"/>
      <c r="BA63" s="1017"/>
      <c r="BB63" s="1017"/>
      <c r="BC63" s="1017"/>
      <c r="BD63" s="1017"/>
      <c r="BE63" s="960"/>
      <c r="BF63" s="960"/>
      <c r="BG63" s="960"/>
      <c r="BH63" s="960"/>
      <c r="BI63" s="961"/>
      <c r="BJ63" s="1018" t="s">
        <v>422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423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424</v>
      </c>
      <c r="B66" s="996"/>
      <c r="C66" s="996"/>
      <c r="D66" s="996"/>
      <c r="E66" s="996"/>
      <c r="F66" s="996"/>
      <c r="G66" s="996"/>
      <c r="H66" s="996"/>
      <c r="I66" s="996"/>
      <c r="J66" s="996"/>
      <c r="K66" s="996"/>
      <c r="L66" s="996"/>
      <c r="M66" s="996"/>
      <c r="N66" s="996"/>
      <c r="O66" s="996"/>
      <c r="P66" s="997"/>
      <c r="Q66" s="1001" t="s">
        <v>402</v>
      </c>
      <c r="R66" s="1002"/>
      <c r="S66" s="1002"/>
      <c r="T66" s="1002"/>
      <c r="U66" s="1003"/>
      <c r="V66" s="1001" t="s">
        <v>425</v>
      </c>
      <c r="W66" s="1002"/>
      <c r="X66" s="1002"/>
      <c r="Y66" s="1002"/>
      <c r="Z66" s="1003"/>
      <c r="AA66" s="1001" t="s">
        <v>404</v>
      </c>
      <c r="AB66" s="1002"/>
      <c r="AC66" s="1002"/>
      <c r="AD66" s="1002"/>
      <c r="AE66" s="1003"/>
      <c r="AF66" s="1007" t="s">
        <v>426</v>
      </c>
      <c r="AG66" s="1008"/>
      <c r="AH66" s="1008"/>
      <c r="AI66" s="1008"/>
      <c r="AJ66" s="1009"/>
      <c r="AK66" s="1001" t="s">
        <v>406</v>
      </c>
      <c r="AL66" s="996"/>
      <c r="AM66" s="996"/>
      <c r="AN66" s="996"/>
      <c r="AO66" s="997"/>
      <c r="AP66" s="1001" t="s">
        <v>427</v>
      </c>
      <c r="AQ66" s="1002"/>
      <c r="AR66" s="1002"/>
      <c r="AS66" s="1002"/>
      <c r="AT66" s="1003"/>
      <c r="AU66" s="1001" t="s">
        <v>428</v>
      </c>
      <c r="AV66" s="1002"/>
      <c r="AW66" s="1002"/>
      <c r="AX66" s="1002"/>
      <c r="AY66" s="1003"/>
      <c r="AZ66" s="1001" t="s">
        <v>385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587</v>
      </c>
      <c r="C68" s="986"/>
      <c r="D68" s="986"/>
      <c r="E68" s="986"/>
      <c r="F68" s="986"/>
      <c r="G68" s="986"/>
      <c r="H68" s="986"/>
      <c r="I68" s="986"/>
      <c r="J68" s="986"/>
      <c r="K68" s="986"/>
      <c r="L68" s="986"/>
      <c r="M68" s="986"/>
      <c r="N68" s="986"/>
      <c r="O68" s="986"/>
      <c r="P68" s="987"/>
      <c r="Q68" s="988">
        <v>61</v>
      </c>
      <c r="R68" s="982"/>
      <c r="S68" s="982"/>
      <c r="T68" s="982"/>
      <c r="U68" s="982"/>
      <c r="V68" s="982">
        <v>56</v>
      </c>
      <c r="W68" s="982"/>
      <c r="X68" s="982"/>
      <c r="Y68" s="982"/>
      <c r="Z68" s="982"/>
      <c r="AA68" s="982">
        <v>5</v>
      </c>
      <c r="AB68" s="982"/>
      <c r="AC68" s="982"/>
      <c r="AD68" s="982"/>
      <c r="AE68" s="982"/>
      <c r="AF68" s="982">
        <v>5</v>
      </c>
      <c r="AG68" s="982"/>
      <c r="AH68" s="982"/>
      <c r="AI68" s="982"/>
      <c r="AJ68" s="982"/>
      <c r="AK68" s="982" t="s">
        <v>518</v>
      </c>
      <c r="AL68" s="982"/>
      <c r="AM68" s="982"/>
      <c r="AN68" s="982"/>
      <c r="AO68" s="982"/>
      <c r="AP68" s="982" t="s">
        <v>518</v>
      </c>
      <c r="AQ68" s="982"/>
      <c r="AR68" s="982"/>
      <c r="AS68" s="982"/>
      <c r="AT68" s="982"/>
      <c r="AU68" s="982" t="s">
        <v>518</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588</v>
      </c>
      <c r="C69" s="975"/>
      <c r="D69" s="975"/>
      <c r="E69" s="975"/>
      <c r="F69" s="975"/>
      <c r="G69" s="975"/>
      <c r="H69" s="975"/>
      <c r="I69" s="975"/>
      <c r="J69" s="975"/>
      <c r="K69" s="975"/>
      <c r="L69" s="975"/>
      <c r="M69" s="975"/>
      <c r="N69" s="975"/>
      <c r="O69" s="975"/>
      <c r="P69" s="976"/>
      <c r="Q69" s="977">
        <v>267</v>
      </c>
      <c r="R69" s="971"/>
      <c r="S69" s="971"/>
      <c r="T69" s="971"/>
      <c r="U69" s="971"/>
      <c r="V69" s="971">
        <v>235</v>
      </c>
      <c r="W69" s="971"/>
      <c r="X69" s="971"/>
      <c r="Y69" s="971"/>
      <c r="Z69" s="971"/>
      <c r="AA69" s="971">
        <v>32</v>
      </c>
      <c r="AB69" s="971"/>
      <c r="AC69" s="971"/>
      <c r="AD69" s="971"/>
      <c r="AE69" s="971"/>
      <c r="AF69" s="971">
        <v>32</v>
      </c>
      <c r="AG69" s="971"/>
      <c r="AH69" s="971"/>
      <c r="AI69" s="971"/>
      <c r="AJ69" s="971"/>
      <c r="AK69" s="971" t="s">
        <v>518</v>
      </c>
      <c r="AL69" s="971"/>
      <c r="AM69" s="971"/>
      <c r="AN69" s="971"/>
      <c r="AO69" s="971"/>
      <c r="AP69" s="971" t="s">
        <v>518</v>
      </c>
      <c r="AQ69" s="971"/>
      <c r="AR69" s="971"/>
      <c r="AS69" s="971"/>
      <c r="AT69" s="971"/>
      <c r="AU69" s="971" t="s">
        <v>518</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589</v>
      </c>
      <c r="C70" s="975"/>
      <c r="D70" s="975"/>
      <c r="E70" s="975"/>
      <c r="F70" s="975"/>
      <c r="G70" s="975"/>
      <c r="H70" s="975"/>
      <c r="I70" s="975"/>
      <c r="J70" s="975"/>
      <c r="K70" s="975"/>
      <c r="L70" s="975"/>
      <c r="M70" s="975"/>
      <c r="N70" s="975"/>
      <c r="O70" s="975"/>
      <c r="P70" s="976"/>
      <c r="Q70" s="977">
        <v>279696</v>
      </c>
      <c r="R70" s="971"/>
      <c r="S70" s="971"/>
      <c r="T70" s="971"/>
      <c r="U70" s="971"/>
      <c r="V70" s="971">
        <v>267445</v>
      </c>
      <c r="W70" s="971"/>
      <c r="X70" s="971"/>
      <c r="Y70" s="971"/>
      <c r="Z70" s="971"/>
      <c r="AA70" s="971">
        <v>12251</v>
      </c>
      <c r="AB70" s="971"/>
      <c r="AC70" s="971"/>
      <c r="AD70" s="971"/>
      <c r="AE70" s="971"/>
      <c r="AF70" s="971">
        <v>12251</v>
      </c>
      <c r="AG70" s="971"/>
      <c r="AH70" s="971"/>
      <c r="AI70" s="971"/>
      <c r="AJ70" s="971"/>
      <c r="AK70" s="971" t="s">
        <v>518</v>
      </c>
      <c r="AL70" s="971"/>
      <c r="AM70" s="971"/>
      <c r="AN70" s="971"/>
      <c r="AO70" s="971"/>
      <c r="AP70" s="971" t="s">
        <v>518</v>
      </c>
      <c r="AQ70" s="971"/>
      <c r="AR70" s="971"/>
      <c r="AS70" s="971"/>
      <c r="AT70" s="971"/>
      <c r="AU70" s="971" t="s">
        <v>518</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397</v>
      </c>
      <c r="B88" s="937" t="s">
        <v>429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37" t="s">
        <v>430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189</v>
      </c>
      <c r="CS102" s="953"/>
      <c r="CT102" s="953"/>
      <c r="CU102" s="953"/>
      <c r="CV102" s="954"/>
      <c r="CW102" s="952">
        <v>16</v>
      </c>
      <c r="CX102" s="953"/>
      <c r="CY102" s="953"/>
      <c r="CZ102" s="953"/>
      <c r="DA102" s="954"/>
      <c r="DB102" s="952" t="s">
        <v>518</v>
      </c>
      <c r="DC102" s="953"/>
      <c r="DD102" s="953"/>
      <c r="DE102" s="953"/>
      <c r="DF102" s="954"/>
      <c r="DG102" s="952">
        <v>657</v>
      </c>
      <c r="DH102" s="953"/>
      <c r="DI102" s="953"/>
      <c r="DJ102" s="953"/>
      <c r="DK102" s="954"/>
      <c r="DL102" s="952" t="s">
        <v>518</v>
      </c>
      <c r="DM102" s="953"/>
      <c r="DN102" s="953"/>
      <c r="DO102" s="953"/>
      <c r="DP102" s="954"/>
      <c r="DQ102" s="952">
        <v>43</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438</v>
      </c>
      <c r="AB109" s="896"/>
      <c r="AC109" s="896"/>
      <c r="AD109" s="896"/>
      <c r="AE109" s="897"/>
      <c r="AF109" s="898" t="s">
        <v>439</v>
      </c>
      <c r="AG109" s="896"/>
      <c r="AH109" s="896"/>
      <c r="AI109" s="896"/>
      <c r="AJ109" s="897"/>
      <c r="AK109" s="898" t="s">
        <v>316</v>
      </c>
      <c r="AL109" s="896"/>
      <c r="AM109" s="896"/>
      <c r="AN109" s="896"/>
      <c r="AO109" s="897"/>
      <c r="AP109" s="898" t="s">
        <v>440</v>
      </c>
      <c r="AQ109" s="896"/>
      <c r="AR109" s="896"/>
      <c r="AS109" s="896"/>
      <c r="AT109" s="929"/>
      <c r="AU109" s="895" t="s">
        <v>437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438</v>
      </c>
      <c r="BR109" s="896"/>
      <c r="BS109" s="896"/>
      <c r="BT109" s="896"/>
      <c r="BU109" s="897"/>
      <c r="BV109" s="898" t="s">
        <v>439</v>
      </c>
      <c r="BW109" s="896"/>
      <c r="BX109" s="896"/>
      <c r="BY109" s="896"/>
      <c r="BZ109" s="897"/>
      <c r="CA109" s="898" t="s">
        <v>316</v>
      </c>
      <c r="CB109" s="896"/>
      <c r="CC109" s="896"/>
      <c r="CD109" s="896"/>
      <c r="CE109" s="897"/>
      <c r="CF109" s="936" t="s">
        <v>440</v>
      </c>
      <c r="CG109" s="936"/>
      <c r="CH109" s="936"/>
      <c r="CI109" s="936"/>
      <c r="CJ109" s="936"/>
      <c r="CK109" s="898" t="s">
        <v>441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438</v>
      </c>
      <c r="DH109" s="896"/>
      <c r="DI109" s="896"/>
      <c r="DJ109" s="896"/>
      <c r="DK109" s="897"/>
      <c r="DL109" s="898" t="s">
        <v>439</v>
      </c>
      <c r="DM109" s="896"/>
      <c r="DN109" s="896"/>
      <c r="DO109" s="896"/>
      <c r="DP109" s="897"/>
      <c r="DQ109" s="898" t="s">
        <v>316</v>
      </c>
      <c r="DR109" s="896"/>
      <c r="DS109" s="896"/>
      <c r="DT109" s="896"/>
      <c r="DU109" s="897"/>
      <c r="DV109" s="898" t="s">
        <v>440</v>
      </c>
      <c r="DW109" s="896"/>
      <c r="DX109" s="896"/>
      <c r="DY109" s="896"/>
      <c r="DZ109" s="929"/>
    </row>
    <row r="110" spans="1:131" s="230" customFormat="1" ht="26.25" customHeight="1" x14ac:dyDescent="0.15">
      <c r="A110" s="809" t="s">
        <v>442</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3757903</v>
      </c>
      <c r="AB110" s="889"/>
      <c r="AC110" s="889"/>
      <c r="AD110" s="889"/>
      <c r="AE110" s="890"/>
      <c r="AF110" s="891">
        <v>3825625</v>
      </c>
      <c r="AG110" s="889"/>
      <c r="AH110" s="889"/>
      <c r="AI110" s="889"/>
      <c r="AJ110" s="890"/>
      <c r="AK110" s="891">
        <v>3902416</v>
      </c>
      <c r="AL110" s="889"/>
      <c r="AM110" s="889"/>
      <c r="AN110" s="889"/>
      <c r="AO110" s="890"/>
      <c r="AP110" s="892">
        <v>19.600000000000001</v>
      </c>
      <c r="AQ110" s="893"/>
      <c r="AR110" s="893"/>
      <c r="AS110" s="893"/>
      <c r="AT110" s="894"/>
      <c r="AU110" s="930" t="s">
        <v>77</v>
      </c>
      <c r="AV110" s="931"/>
      <c r="AW110" s="931"/>
      <c r="AX110" s="931"/>
      <c r="AY110" s="931"/>
      <c r="AZ110" s="860" t="s">
        <v>443</v>
      </c>
      <c r="BA110" s="810"/>
      <c r="BB110" s="810"/>
      <c r="BC110" s="810"/>
      <c r="BD110" s="810"/>
      <c r="BE110" s="810"/>
      <c r="BF110" s="810"/>
      <c r="BG110" s="810"/>
      <c r="BH110" s="810"/>
      <c r="BI110" s="810"/>
      <c r="BJ110" s="810"/>
      <c r="BK110" s="810"/>
      <c r="BL110" s="810"/>
      <c r="BM110" s="810"/>
      <c r="BN110" s="810"/>
      <c r="BO110" s="810"/>
      <c r="BP110" s="811"/>
      <c r="BQ110" s="861">
        <v>34268919</v>
      </c>
      <c r="BR110" s="842"/>
      <c r="BS110" s="842"/>
      <c r="BT110" s="842"/>
      <c r="BU110" s="842"/>
      <c r="BV110" s="842">
        <v>33999863</v>
      </c>
      <c r="BW110" s="842"/>
      <c r="BX110" s="842"/>
      <c r="BY110" s="842"/>
      <c r="BZ110" s="842"/>
      <c r="CA110" s="842">
        <v>33769591</v>
      </c>
      <c r="CB110" s="842"/>
      <c r="CC110" s="842"/>
      <c r="CD110" s="842"/>
      <c r="CE110" s="842"/>
      <c r="CF110" s="866">
        <v>169.9</v>
      </c>
      <c r="CG110" s="867"/>
      <c r="CH110" s="867"/>
      <c r="CI110" s="867"/>
      <c r="CJ110" s="867"/>
      <c r="CK110" s="926" t="s">
        <v>444</v>
      </c>
      <c r="CL110" s="819"/>
      <c r="CM110" s="860" t="s">
        <v>445</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422</v>
      </c>
      <c r="DH110" s="842"/>
      <c r="DI110" s="842"/>
      <c r="DJ110" s="842"/>
      <c r="DK110" s="842"/>
      <c r="DL110" s="842" t="s">
        <v>422</v>
      </c>
      <c r="DM110" s="842"/>
      <c r="DN110" s="842"/>
      <c r="DO110" s="842"/>
      <c r="DP110" s="842"/>
      <c r="DQ110" s="842" t="s">
        <v>422</v>
      </c>
      <c r="DR110" s="842"/>
      <c r="DS110" s="842"/>
      <c r="DT110" s="842"/>
      <c r="DU110" s="842"/>
      <c r="DV110" s="843" t="s">
        <v>446</v>
      </c>
      <c r="DW110" s="843"/>
      <c r="DX110" s="843"/>
      <c r="DY110" s="843"/>
      <c r="DZ110" s="844"/>
    </row>
    <row r="111" spans="1:131" s="230" customFormat="1" ht="26.25" customHeight="1" x14ac:dyDescent="0.15">
      <c r="A111" s="774" t="s">
        <v>447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422</v>
      </c>
      <c r="AB111" s="919"/>
      <c r="AC111" s="919"/>
      <c r="AD111" s="919"/>
      <c r="AE111" s="920"/>
      <c r="AF111" s="921" t="s">
        <v>422</v>
      </c>
      <c r="AG111" s="919"/>
      <c r="AH111" s="919"/>
      <c r="AI111" s="919"/>
      <c r="AJ111" s="920"/>
      <c r="AK111" s="921" t="s">
        <v>422</v>
      </c>
      <c r="AL111" s="919"/>
      <c r="AM111" s="919"/>
      <c r="AN111" s="919"/>
      <c r="AO111" s="920"/>
      <c r="AP111" s="922" t="s">
        <v>446</v>
      </c>
      <c r="AQ111" s="923"/>
      <c r="AR111" s="923"/>
      <c r="AS111" s="923"/>
      <c r="AT111" s="924"/>
      <c r="AU111" s="932"/>
      <c r="AV111" s="933"/>
      <c r="AW111" s="933"/>
      <c r="AX111" s="933"/>
      <c r="AY111" s="933"/>
      <c r="AZ111" s="817" t="s">
        <v>448</v>
      </c>
      <c r="BA111" s="752"/>
      <c r="BB111" s="752"/>
      <c r="BC111" s="752"/>
      <c r="BD111" s="752"/>
      <c r="BE111" s="752"/>
      <c r="BF111" s="752"/>
      <c r="BG111" s="752"/>
      <c r="BH111" s="752"/>
      <c r="BI111" s="752"/>
      <c r="BJ111" s="752"/>
      <c r="BK111" s="752"/>
      <c r="BL111" s="752"/>
      <c r="BM111" s="752"/>
      <c r="BN111" s="752"/>
      <c r="BO111" s="752"/>
      <c r="BP111" s="753"/>
      <c r="BQ111" s="789">
        <v>827617</v>
      </c>
      <c r="BR111" s="790"/>
      <c r="BS111" s="790"/>
      <c r="BT111" s="790"/>
      <c r="BU111" s="790"/>
      <c r="BV111" s="790">
        <v>696886</v>
      </c>
      <c r="BW111" s="790"/>
      <c r="BX111" s="790"/>
      <c r="BY111" s="790"/>
      <c r="BZ111" s="790"/>
      <c r="CA111" s="790">
        <v>582526</v>
      </c>
      <c r="CB111" s="790"/>
      <c r="CC111" s="790"/>
      <c r="CD111" s="790"/>
      <c r="CE111" s="790"/>
      <c r="CF111" s="875">
        <v>2.9</v>
      </c>
      <c r="CG111" s="876"/>
      <c r="CH111" s="876"/>
      <c r="CI111" s="876"/>
      <c r="CJ111" s="876"/>
      <c r="CK111" s="927"/>
      <c r="CL111" s="821"/>
      <c r="CM111" s="817" t="s">
        <v>449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422</v>
      </c>
      <c r="DH111" s="790"/>
      <c r="DI111" s="790"/>
      <c r="DJ111" s="790"/>
      <c r="DK111" s="790"/>
      <c r="DL111" s="790" t="s">
        <v>422</v>
      </c>
      <c r="DM111" s="790"/>
      <c r="DN111" s="790"/>
      <c r="DO111" s="790"/>
      <c r="DP111" s="790"/>
      <c r="DQ111" s="790" t="s">
        <v>422</v>
      </c>
      <c r="DR111" s="790"/>
      <c r="DS111" s="790"/>
      <c r="DT111" s="790"/>
      <c r="DU111" s="790"/>
      <c r="DV111" s="796" t="s">
        <v>422</v>
      </c>
      <c r="DW111" s="796"/>
      <c r="DX111" s="796"/>
      <c r="DY111" s="796"/>
      <c r="DZ111" s="797"/>
    </row>
    <row r="112" spans="1:131" s="230" customFormat="1" ht="26.25" customHeight="1" x14ac:dyDescent="0.15">
      <c r="A112" s="912" t="s">
        <v>450</v>
      </c>
      <c r="B112" s="913"/>
      <c r="C112" s="752" t="s">
        <v>451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399</v>
      </c>
      <c r="AB112" s="780"/>
      <c r="AC112" s="780"/>
      <c r="AD112" s="780"/>
      <c r="AE112" s="781"/>
      <c r="AF112" s="782" t="s">
        <v>247</v>
      </c>
      <c r="AG112" s="780"/>
      <c r="AH112" s="780"/>
      <c r="AI112" s="780"/>
      <c r="AJ112" s="781"/>
      <c r="AK112" s="782" t="s">
        <v>452</v>
      </c>
      <c r="AL112" s="780"/>
      <c r="AM112" s="780"/>
      <c r="AN112" s="780"/>
      <c r="AO112" s="781"/>
      <c r="AP112" s="824" t="s">
        <v>247</v>
      </c>
      <c r="AQ112" s="825"/>
      <c r="AR112" s="825"/>
      <c r="AS112" s="825"/>
      <c r="AT112" s="826"/>
      <c r="AU112" s="932"/>
      <c r="AV112" s="933"/>
      <c r="AW112" s="933"/>
      <c r="AX112" s="933"/>
      <c r="AY112" s="933"/>
      <c r="AZ112" s="817" t="s">
        <v>453</v>
      </c>
      <c r="BA112" s="752"/>
      <c r="BB112" s="752"/>
      <c r="BC112" s="752"/>
      <c r="BD112" s="752"/>
      <c r="BE112" s="752"/>
      <c r="BF112" s="752"/>
      <c r="BG112" s="752"/>
      <c r="BH112" s="752"/>
      <c r="BI112" s="752"/>
      <c r="BJ112" s="752"/>
      <c r="BK112" s="752"/>
      <c r="BL112" s="752"/>
      <c r="BM112" s="752"/>
      <c r="BN112" s="752"/>
      <c r="BO112" s="752"/>
      <c r="BP112" s="753"/>
      <c r="BQ112" s="789">
        <v>18815464</v>
      </c>
      <c r="BR112" s="790"/>
      <c r="BS112" s="790"/>
      <c r="BT112" s="790"/>
      <c r="BU112" s="790"/>
      <c r="BV112" s="790">
        <v>16382201</v>
      </c>
      <c r="BW112" s="790"/>
      <c r="BX112" s="790"/>
      <c r="BY112" s="790"/>
      <c r="BZ112" s="790"/>
      <c r="CA112" s="790">
        <v>15408458</v>
      </c>
      <c r="CB112" s="790"/>
      <c r="CC112" s="790"/>
      <c r="CD112" s="790"/>
      <c r="CE112" s="790"/>
      <c r="CF112" s="875">
        <v>77.5</v>
      </c>
      <c r="CG112" s="876"/>
      <c r="CH112" s="876"/>
      <c r="CI112" s="876"/>
      <c r="CJ112" s="876"/>
      <c r="CK112" s="927"/>
      <c r="CL112" s="821"/>
      <c r="CM112" s="817" t="s">
        <v>454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247</v>
      </c>
      <c r="DH112" s="790"/>
      <c r="DI112" s="790"/>
      <c r="DJ112" s="790"/>
      <c r="DK112" s="790"/>
      <c r="DL112" s="790" t="s">
        <v>247</v>
      </c>
      <c r="DM112" s="790"/>
      <c r="DN112" s="790"/>
      <c r="DO112" s="790"/>
      <c r="DP112" s="790"/>
      <c r="DQ112" s="790" t="s">
        <v>247</v>
      </c>
      <c r="DR112" s="790"/>
      <c r="DS112" s="790"/>
      <c r="DT112" s="790"/>
      <c r="DU112" s="790"/>
      <c r="DV112" s="796" t="s">
        <v>452</v>
      </c>
      <c r="DW112" s="796"/>
      <c r="DX112" s="796"/>
      <c r="DY112" s="796"/>
      <c r="DZ112" s="797"/>
    </row>
    <row r="113" spans="1:130" s="230" customFormat="1" ht="26.25" customHeight="1" x14ac:dyDescent="0.15">
      <c r="A113" s="914"/>
      <c r="B113" s="915"/>
      <c r="C113" s="752" t="s">
        <v>455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2338115</v>
      </c>
      <c r="AB113" s="919"/>
      <c r="AC113" s="919"/>
      <c r="AD113" s="919"/>
      <c r="AE113" s="920"/>
      <c r="AF113" s="921">
        <v>2047049</v>
      </c>
      <c r="AG113" s="919"/>
      <c r="AH113" s="919"/>
      <c r="AI113" s="919"/>
      <c r="AJ113" s="920"/>
      <c r="AK113" s="921">
        <v>2004881</v>
      </c>
      <c r="AL113" s="919"/>
      <c r="AM113" s="919"/>
      <c r="AN113" s="919"/>
      <c r="AO113" s="920"/>
      <c r="AP113" s="922">
        <v>10.1</v>
      </c>
      <c r="AQ113" s="923"/>
      <c r="AR113" s="923"/>
      <c r="AS113" s="923"/>
      <c r="AT113" s="924"/>
      <c r="AU113" s="932"/>
      <c r="AV113" s="933"/>
      <c r="AW113" s="933"/>
      <c r="AX113" s="933"/>
      <c r="AY113" s="933"/>
      <c r="AZ113" s="817" t="s">
        <v>456</v>
      </c>
      <c r="BA113" s="752"/>
      <c r="BB113" s="752"/>
      <c r="BC113" s="752"/>
      <c r="BD113" s="752"/>
      <c r="BE113" s="752"/>
      <c r="BF113" s="752"/>
      <c r="BG113" s="752"/>
      <c r="BH113" s="752"/>
      <c r="BI113" s="752"/>
      <c r="BJ113" s="752"/>
      <c r="BK113" s="752"/>
      <c r="BL113" s="752"/>
      <c r="BM113" s="752"/>
      <c r="BN113" s="752"/>
      <c r="BO113" s="752"/>
      <c r="BP113" s="753"/>
      <c r="BQ113" s="789" t="s">
        <v>452</v>
      </c>
      <c r="BR113" s="790"/>
      <c r="BS113" s="790"/>
      <c r="BT113" s="790"/>
      <c r="BU113" s="790"/>
      <c r="BV113" s="790" t="s">
        <v>247</v>
      </c>
      <c r="BW113" s="790"/>
      <c r="BX113" s="790"/>
      <c r="BY113" s="790"/>
      <c r="BZ113" s="790"/>
      <c r="CA113" s="790" t="s">
        <v>399</v>
      </c>
      <c r="CB113" s="790"/>
      <c r="CC113" s="790"/>
      <c r="CD113" s="790"/>
      <c r="CE113" s="790"/>
      <c r="CF113" s="875" t="s">
        <v>247</v>
      </c>
      <c r="CG113" s="876"/>
      <c r="CH113" s="876"/>
      <c r="CI113" s="876"/>
      <c r="CJ113" s="876"/>
      <c r="CK113" s="927"/>
      <c r="CL113" s="821"/>
      <c r="CM113" s="817" t="s">
        <v>457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247</v>
      </c>
      <c r="DH113" s="780"/>
      <c r="DI113" s="780"/>
      <c r="DJ113" s="780"/>
      <c r="DK113" s="781"/>
      <c r="DL113" s="782" t="s">
        <v>452</v>
      </c>
      <c r="DM113" s="780"/>
      <c r="DN113" s="780"/>
      <c r="DO113" s="780"/>
      <c r="DP113" s="781"/>
      <c r="DQ113" s="782" t="s">
        <v>399</v>
      </c>
      <c r="DR113" s="780"/>
      <c r="DS113" s="780"/>
      <c r="DT113" s="780"/>
      <c r="DU113" s="781"/>
      <c r="DV113" s="824" t="s">
        <v>399</v>
      </c>
      <c r="DW113" s="825"/>
      <c r="DX113" s="825"/>
      <c r="DY113" s="825"/>
      <c r="DZ113" s="826"/>
    </row>
    <row r="114" spans="1:130" s="230" customFormat="1" ht="26.25" customHeight="1" x14ac:dyDescent="0.15">
      <c r="A114" s="914"/>
      <c r="B114" s="915"/>
      <c r="C114" s="752" t="s">
        <v>458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452</v>
      </c>
      <c r="AB114" s="780"/>
      <c r="AC114" s="780"/>
      <c r="AD114" s="780"/>
      <c r="AE114" s="781"/>
      <c r="AF114" s="782" t="s">
        <v>452</v>
      </c>
      <c r="AG114" s="780"/>
      <c r="AH114" s="780"/>
      <c r="AI114" s="780"/>
      <c r="AJ114" s="781"/>
      <c r="AK114" s="782" t="s">
        <v>247</v>
      </c>
      <c r="AL114" s="780"/>
      <c r="AM114" s="780"/>
      <c r="AN114" s="780"/>
      <c r="AO114" s="781"/>
      <c r="AP114" s="824" t="s">
        <v>399</v>
      </c>
      <c r="AQ114" s="825"/>
      <c r="AR114" s="825"/>
      <c r="AS114" s="825"/>
      <c r="AT114" s="826"/>
      <c r="AU114" s="932"/>
      <c r="AV114" s="933"/>
      <c r="AW114" s="933"/>
      <c r="AX114" s="933"/>
      <c r="AY114" s="933"/>
      <c r="AZ114" s="817" t="s">
        <v>459</v>
      </c>
      <c r="BA114" s="752"/>
      <c r="BB114" s="752"/>
      <c r="BC114" s="752"/>
      <c r="BD114" s="752"/>
      <c r="BE114" s="752"/>
      <c r="BF114" s="752"/>
      <c r="BG114" s="752"/>
      <c r="BH114" s="752"/>
      <c r="BI114" s="752"/>
      <c r="BJ114" s="752"/>
      <c r="BK114" s="752"/>
      <c r="BL114" s="752"/>
      <c r="BM114" s="752"/>
      <c r="BN114" s="752"/>
      <c r="BO114" s="752"/>
      <c r="BP114" s="753"/>
      <c r="BQ114" s="789">
        <v>5714218</v>
      </c>
      <c r="BR114" s="790"/>
      <c r="BS114" s="790"/>
      <c r="BT114" s="790"/>
      <c r="BU114" s="790"/>
      <c r="BV114" s="790">
        <v>5707513</v>
      </c>
      <c r="BW114" s="790"/>
      <c r="BX114" s="790"/>
      <c r="BY114" s="790"/>
      <c r="BZ114" s="790"/>
      <c r="CA114" s="790">
        <v>5684105</v>
      </c>
      <c r="CB114" s="790"/>
      <c r="CC114" s="790"/>
      <c r="CD114" s="790"/>
      <c r="CE114" s="790"/>
      <c r="CF114" s="875">
        <v>28.6</v>
      </c>
      <c r="CG114" s="876"/>
      <c r="CH114" s="876"/>
      <c r="CI114" s="876"/>
      <c r="CJ114" s="876"/>
      <c r="CK114" s="927"/>
      <c r="CL114" s="821"/>
      <c r="CM114" s="817" t="s">
        <v>460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247</v>
      </c>
      <c r="DH114" s="780"/>
      <c r="DI114" s="780"/>
      <c r="DJ114" s="780"/>
      <c r="DK114" s="781"/>
      <c r="DL114" s="782" t="s">
        <v>452</v>
      </c>
      <c r="DM114" s="780"/>
      <c r="DN114" s="780"/>
      <c r="DO114" s="780"/>
      <c r="DP114" s="781"/>
      <c r="DQ114" s="782" t="s">
        <v>452</v>
      </c>
      <c r="DR114" s="780"/>
      <c r="DS114" s="780"/>
      <c r="DT114" s="780"/>
      <c r="DU114" s="781"/>
      <c r="DV114" s="824" t="s">
        <v>247</v>
      </c>
      <c r="DW114" s="825"/>
      <c r="DX114" s="825"/>
      <c r="DY114" s="825"/>
      <c r="DZ114" s="826"/>
    </row>
    <row r="115" spans="1:130" s="230" customFormat="1" ht="26.25" customHeight="1" x14ac:dyDescent="0.15">
      <c r="A115" s="914"/>
      <c r="B115" s="915"/>
      <c r="C115" s="752" t="s">
        <v>461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400</v>
      </c>
      <c r="AB115" s="919"/>
      <c r="AC115" s="919"/>
      <c r="AD115" s="919"/>
      <c r="AE115" s="920"/>
      <c r="AF115" s="921">
        <v>362</v>
      </c>
      <c r="AG115" s="919"/>
      <c r="AH115" s="919"/>
      <c r="AI115" s="919"/>
      <c r="AJ115" s="920"/>
      <c r="AK115" s="921">
        <v>313</v>
      </c>
      <c r="AL115" s="919"/>
      <c r="AM115" s="919"/>
      <c r="AN115" s="919"/>
      <c r="AO115" s="920"/>
      <c r="AP115" s="922">
        <v>0</v>
      </c>
      <c r="AQ115" s="923"/>
      <c r="AR115" s="923"/>
      <c r="AS115" s="923"/>
      <c r="AT115" s="924"/>
      <c r="AU115" s="932"/>
      <c r="AV115" s="933"/>
      <c r="AW115" s="933"/>
      <c r="AX115" s="933"/>
      <c r="AY115" s="933"/>
      <c r="AZ115" s="817" t="s">
        <v>462</v>
      </c>
      <c r="BA115" s="752"/>
      <c r="BB115" s="752"/>
      <c r="BC115" s="752"/>
      <c r="BD115" s="752"/>
      <c r="BE115" s="752"/>
      <c r="BF115" s="752"/>
      <c r="BG115" s="752"/>
      <c r="BH115" s="752"/>
      <c r="BI115" s="752"/>
      <c r="BJ115" s="752"/>
      <c r="BK115" s="752"/>
      <c r="BL115" s="752"/>
      <c r="BM115" s="752"/>
      <c r="BN115" s="752"/>
      <c r="BO115" s="752"/>
      <c r="BP115" s="753"/>
      <c r="BQ115" s="789" t="s">
        <v>399</v>
      </c>
      <c r="BR115" s="790"/>
      <c r="BS115" s="790"/>
      <c r="BT115" s="790"/>
      <c r="BU115" s="790"/>
      <c r="BV115" s="790">
        <v>2238</v>
      </c>
      <c r="BW115" s="790"/>
      <c r="BX115" s="790"/>
      <c r="BY115" s="790"/>
      <c r="BZ115" s="790"/>
      <c r="CA115" s="790">
        <v>43383</v>
      </c>
      <c r="CB115" s="790"/>
      <c r="CC115" s="790"/>
      <c r="CD115" s="790"/>
      <c r="CE115" s="790"/>
      <c r="CF115" s="875">
        <v>0.2</v>
      </c>
      <c r="CG115" s="876"/>
      <c r="CH115" s="876"/>
      <c r="CI115" s="876"/>
      <c r="CJ115" s="876"/>
      <c r="CK115" s="927"/>
      <c r="CL115" s="821"/>
      <c r="CM115" s="817" t="s">
        <v>463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827617</v>
      </c>
      <c r="DH115" s="780"/>
      <c r="DI115" s="780"/>
      <c r="DJ115" s="780"/>
      <c r="DK115" s="781"/>
      <c r="DL115" s="782">
        <v>696886</v>
      </c>
      <c r="DM115" s="780"/>
      <c r="DN115" s="780"/>
      <c r="DO115" s="780"/>
      <c r="DP115" s="781"/>
      <c r="DQ115" s="782">
        <v>582526</v>
      </c>
      <c r="DR115" s="780"/>
      <c r="DS115" s="780"/>
      <c r="DT115" s="780"/>
      <c r="DU115" s="781"/>
      <c r="DV115" s="824">
        <v>2.9</v>
      </c>
      <c r="DW115" s="825"/>
      <c r="DX115" s="825"/>
      <c r="DY115" s="825"/>
      <c r="DZ115" s="826"/>
    </row>
    <row r="116" spans="1:130" s="230" customFormat="1" ht="26.25" customHeight="1" x14ac:dyDescent="0.15">
      <c r="A116" s="916"/>
      <c r="B116" s="917"/>
      <c r="C116" s="839" t="s">
        <v>464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452</v>
      </c>
      <c r="AB116" s="780"/>
      <c r="AC116" s="780"/>
      <c r="AD116" s="780"/>
      <c r="AE116" s="781"/>
      <c r="AF116" s="782" t="s">
        <v>452</v>
      </c>
      <c r="AG116" s="780"/>
      <c r="AH116" s="780"/>
      <c r="AI116" s="780"/>
      <c r="AJ116" s="781"/>
      <c r="AK116" s="782" t="s">
        <v>452</v>
      </c>
      <c r="AL116" s="780"/>
      <c r="AM116" s="780"/>
      <c r="AN116" s="780"/>
      <c r="AO116" s="781"/>
      <c r="AP116" s="824" t="s">
        <v>247</v>
      </c>
      <c r="AQ116" s="825"/>
      <c r="AR116" s="825"/>
      <c r="AS116" s="825"/>
      <c r="AT116" s="826"/>
      <c r="AU116" s="932"/>
      <c r="AV116" s="933"/>
      <c r="AW116" s="933"/>
      <c r="AX116" s="933"/>
      <c r="AY116" s="933"/>
      <c r="AZ116" s="909" t="s">
        <v>465</v>
      </c>
      <c r="BA116" s="910"/>
      <c r="BB116" s="910"/>
      <c r="BC116" s="910"/>
      <c r="BD116" s="910"/>
      <c r="BE116" s="910"/>
      <c r="BF116" s="910"/>
      <c r="BG116" s="910"/>
      <c r="BH116" s="910"/>
      <c r="BI116" s="910"/>
      <c r="BJ116" s="910"/>
      <c r="BK116" s="910"/>
      <c r="BL116" s="910"/>
      <c r="BM116" s="910"/>
      <c r="BN116" s="910"/>
      <c r="BO116" s="910"/>
      <c r="BP116" s="911"/>
      <c r="BQ116" s="789" t="s">
        <v>247</v>
      </c>
      <c r="BR116" s="790"/>
      <c r="BS116" s="790"/>
      <c r="BT116" s="790"/>
      <c r="BU116" s="790"/>
      <c r="BV116" s="790" t="s">
        <v>247</v>
      </c>
      <c r="BW116" s="790"/>
      <c r="BX116" s="790"/>
      <c r="BY116" s="790"/>
      <c r="BZ116" s="790"/>
      <c r="CA116" s="790" t="s">
        <v>452</v>
      </c>
      <c r="CB116" s="790"/>
      <c r="CC116" s="790"/>
      <c r="CD116" s="790"/>
      <c r="CE116" s="790"/>
      <c r="CF116" s="875" t="s">
        <v>452</v>
      </c>
      <c r="CG116" s="876"/>
      <c r="CH116" s="876"/>
      <c r="CI116" s="876"/>
      <c r="CJ116" s="876"/>
      <c r="CK116" s="927"/>
      <c r="CL116" s="821"/>
      <c r="CM116" s="817" t="s">
        <v>466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452</v>
      </c>
      <c r="DH116" s="780"/>
      <c r="DI116" s="780"/>
      <c r="DJ116" s="780"/>
      <c r="DK116" s="781"/>
      <c r="DL116" s="782" t="s">
        <v>452</v>
      </c>
      <c r="DM116" s="780"/>
      <c r="DN116" s="780"/>
      <c r="DO116" s="780"/>
      <c r="DP116" s="781"/>
      <c r="DQ116" s="782" t="s">
        <v>452</v>
      </c>
      <c r="DR116" s="780"/>
      <c r="DS116" s="780"/>
      <c r="DT116" s="780"/>
      <c r="DU116" s="781"/>
      <c r="DV116" s="824" t="s">
        <v>247</v>
      </c>
      <c r="DW116" s="825"/>
      <c r="DX116" s="825"/>
      <c r="DY116" s="825"/>
      <c r="DZ116" s="826"/>
    </row>
    <row r="117" spans="1:130" s="230" customFormat="1" ht="26.25" customHeight="1" x14ac:dyDescent="0.15">
      <c r="A117" s="895" t="s">
        <v>195</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467</v>
      </c>
      <c r="Z117" s="897"/>
      <c r="AA117" s="902">
        <v>6096418</v>
      </c>
      <c r="AB117" s="903"/>
      <c r="AC117" s="903"/>
      <c r="AD117" s="903"/>
      <c r="AE117" s="904"/>
      <c r="AF117" s="905">
        <v>5873036</v>
      </c>
      <c r="AG117" s="903"/>
      <c r="AH117" s="903"/>
      <c r="AI117" s="903"/>
      <c r="AJ117" s="904"/>
      <c r="AK117" s="905">
        <v>5907610</v>
      </c>
      <c r="AL117" s="903"/>
      <c r="AM117" s="903"/>
      <c r="AN117" s="903"/>
      <c r="AO117" s="904"/>
      <c r="AP117" s="906"/>
      <c r="AQ117" s="907"/>
      <c r="AR117" s="907"/>
      <c r="AS117" s="907"/>
      <c r="AT117" s="908"/>
      <c r="AU117" s="932"/>
      <c r="AV117" s="933"/>
      <c r="AW117" s="933"/>
      <c r="AX117" s="933"/>
      <c r="AY117" s="933"/>
      <c r="AZ117" s="863" t="s">
        <v>468</v>
      </c>
      <c r="BA117" s="864"/>
      <c r="BB117" s="864"/>
      <c r="BC117" s="864"/>
      <c r="BD117" s="864"/>
      <c r="BE117" s="864"/>
      <c r="BF117" s="864"/>
      <c r="BG117" s="864"/>
      <c r="BH117" s="864"/>
      <c r="BI117" s="864"/>
      <c r="BJ117" s="864"/>
      <c r="BK117" s="864"/>
      <c r="BL117" s="864"/>
      <c r="BM117" s="864"/>
      <c r="BN117" s="864"/>
      <c r="BO117" s="864"/>
      <c r="BP117" s="865"/>
      <c r="BQ117" s="789" t="s">
        <v>452</v>
      </c>
      <c r="BR117" s="790"/>
      <c r="BS117" s="790"/>
      <c r="BT117" s="790"/>
      <c r="BU117" s="790"/>
      <c r="BV117" s="790" t="s">
        <v>247</v>
      </c>
      <c r="BW117" s="790"/>
      <c r="BX117" s="790"/>
      <c r="BY117" s="790"/>
      <c r="BZ117" s="790"/>
      <c r="CA117" s="790" t="s">
        <v>452</v>
      </c>
      <c r="CB117" s="790"/>
      <c r="CC117" s="790"/>
      <c r="CD117" s="790"/>
      <c r="CE117" s="790"/>
      <c r="CF117" s="875" t="s">
        <v>452</v>
      </c>
      <c r="CG117" s="876"/>
      <c r="CH117" s="876"/>
      <c r="CI117" s="876"/>
      <c r="CJ117" s="876"/>
      <c r="CK117" s="927"/>
      <c r="CL117" s="821"/>
      <c r="CM117" s="817" t="s">
        <v>469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247</v>
      </c>
      <c r="DH117" s="780"/>
      <c r="DI117" s="780"/>
      <c r="DJ117" s="780"/>
      <c r="DK117" s="781"/>
      <c r="DL117" s="782" t="s">
        <v>452</v>
      </c>
      <c r="DM117" s="780"/>
      <c r="DN117" s="780"/>
      <c r="DO117" s="780"/>
      <c r="DP117" s="781"/>
      <c r="DQ117" s="782" t="s">
        <v>452</v>
      </c>
      <c r="DR117" s="780"/>
      <c r="DS117" s="780"/>
      <c r="DT117" s="780"/>
      <c r="DU117" s="781"/>
      <c r="DV117" s="824" t="s">
        <v>247</v>
      </c>
      <c r="DW117" s="825"/>
      <c r="DX117" s="825"/>
      <c r="DY117" s="825"/>
      <c r="DZ117" s="826"/>
    </row>
    <row r="118" spans="1:130" s="230" customFormat="1" ht="26.25" customHeight="1" x14ac:dyDescent="0.15">
      <c r="A118" s="895" t="s">
        <v>441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438</v>
      </c>
      <c r="AB118" s="896"/>
      <c r="AC118" s="896"/>
      <c r="AD118" s="896"/>
      <c r="AE118" s="897"/>
      <c r="AF118" s="898" t="s">
        <v>439</v>
      </c>
      <c r="AG118" s="896"/>
      <c r="AH118" s="896"/>
      <c r="AI118" s="896"/>
      <c r="AJ118" s="897"/>
      <c r="AK118" s="898" t="s">
        <v>316</v>
      </c>
      <c r="AL118" s="896"/>
      <c r="AM118" s="896"/>
      <c r="AN118" s="896"/>
      <c r="AO118" s="897"/>
      <c r="AP118" s="899" t="s">
        <v>440</v>
      </c>
      <c r="AQ118" s="900"/>
      <c r="AR118" s="900"/>
      <c r="AS118" s="900"/>
      <c r="AT118" s="901"/>
      <c r="AU118" s="932"/>
      <c r="AV118" s="933"/>
      <c r="AW118" s="933"/>
      <c r="AX118" s="933"/>
      <c r="AY118" s="933"/>
      <c r="AZ118" s="838" t="s">
        <v>470</v>
      </c>
      <c r="BA118" s="839"/>
      <c r="BB118" s="839"/>
      <c r="BC118" s="839"/>
      <c r="BD118" s="839"/>
      <c r="BE118" s="839"/>
      <c r="BF118" s="839"/>
      <c r="BG118" s="839"/>
      <c r="BH118" s="839"/>
      <c r="BI118" s="839"/>
      <c r="BJ118" s="839"/>
      <c r="BK118" s="839"/>
      <c r="BL118" s="839"/>
      <c r="BM118" s="839"/>
      <c r="BN118" s="839"/>
      <c r="BO118" s="839"/>
      <c r="BP118" s="840"/>
      <c r="BQ118" s="879" t="s">
        <v>247</v>
      </c>
      <c r="BR118" s="845"/>
      <c r="BS118" s="845"/>
      <c r="BT118" s="845"/>
      <c r="BU118" s="845"/>
      <c r="BV118" s="845" t="s">
        <v>247</v>
      </c>
      <c r="BW118" s="845"/>
      <c r="BX118" s="845"/>
      <c r="BY118" s="845"/>
      <c r="BZ118" s="845"/>
      <c r="CA118" s="845" t="s">
        <v>452</v>
      </c>
      <c r="CB118" s="845"/>
      <c r="CC118" s="845"/>
      <c r="CD118" s="845"/>
      <c r="CE118" s="845"/>
      <c r="CF118" s="875" t="s">
        <v>247</v>
      </c>
      <c r="CG118" s="876"/>
      <c r="CH118" s="876"/>
      <c r="CI118" s="876"/>
      <c r="CJ118" s="876"/>
      <c r="CK118" s="927"/>
      <c r="CL118" s="821"/>
      <c r="CM118" s="817" t="s">
        <v>471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247</v>
      </c>
      <c r="DH118" s="780"/>
      <c r="DI118" s="780"/>
      <c r="DJ118" s="780"/>
      <c r="DK118" s="781"/>
      <c r="DL118" s="782" t="s">
        <v>247</v>
      </c>
      <c r="DM118" s="780"/>
      <c r="DN118" s="780"/>
      <c r="DO118" s="780"/>
      <c r="DP118" s="781"/>
      <c r="DQ118" s="782" t="s">
        <v>247</v>
      </c>
      <c r="DR118" s="780"/>
      <c r="DS118" s="780"/>
      <c r="DT118" s="780"/>
      <c r="DU118" s="781"/>
      <c r="DV118" s="824" t="s">
        <v>452</v>
      </c>
      <c r="DW118" s="825"/>
      <c r="DX118" s="825"/>
      <c r="DY118" s="825"/>
      <c r="DZ118" s="826"/>
    </row>
    <row r="119" spans="1:130" s="230" customFormat="1" ht="26.25" customHeight="1" x14ac:dyDescent="0.15">
      <c r="A119" s="818" t="s">
        <v>444</v>
      </c>
      <c r="B119" s="819"/>
      <c r="C119" s="860" t="s">
        <v>445</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247</v>
      </c>
      <c r="AB119" s="889"/>
      <c r="AC119" s="889"/>
      <c r="AD119" s="889"/>
      <c r="AE119" s="890"/>
      <c r="AF119" s="891" t="s">
        <v>452</v>
      </c>
      <c r="AG119" s="889"/>
      <c r="AH119" s="889"/>
      <c r="AI119" s="889"/>
      <c r="AJ119" s="890"/>
      <c r="AK119" s="891" t="s">
        <v>247</v>
      </c>
      <c r="AL119" s="889"/>
      <c r="AM119" s="889"/>
      <c r="AN119" s="889"/>
      <c r="AO119" s="890"/>
      <c r="AP119" s="892" t="s">
        <v>247</v>
      </c>
      <c r="AQ119" s="893"/>
      <c r="AR119" s="893"/>
      <c r="AS119" s="893"/>
      <c r="AT119" s="894"/>
      <c r="AU119" s="934"/>
      <c r="AV119" s="935"/>
      <c r="AW119" s="935"/>
      <c r="AX119" s="935"/>
      <c r="AY119" s="935"/>
      <c r="AZ119" s="251" t="s">
        <v>195</v>
      </c>
      <c r="BA119" s="251"/>
      <c r="BB119" s="251"/>
      <c r="BC119" s="251"/>
      <c r="BD119" s="251"/>
      <c r="BE119" s="251"/>
      <c r="BF119" s="251"/>
      <c r="BG119" s="251"/>
      <c r="BH119" s="251"/>
      <c r="BI119" s="251"/>
      <c r="BJ119" s="251"/>
      <c r="BK119" s="251"/>
      <c r="BL119" s="251"/>
      <c r="BM119" s="251"/>
      <c r="BN119" s="251"/>
      <c r="BO119" s="877" t="s">
        <v>472</v>
      </c>
      <c r="BP119" s="878"/>
      <c r="BQ119" s="879">
        <v>59626218</v>
      </c>
      <c r="BR119" s="845"/>
      <c r="BS119" s="845"/>
      <c r="BT119" s="845"/>
      <c r="BU119" s="845"/>
      <c r="BV119" s="845">
        <v>56788701</v>
      </c>
      <c r="BW119" s="845"/>
      <c r="BX119" s="845"/>
      <c r="BY119" s="845"/>
      <c r="BZ119" s="845"/>
      <c r="CA119" s="845">
        <v>55488063</v>
      </c>
      <c r="CB119" s="845"/>
      <c r="CC119" s="845"/>
      <c r="CD119" s="845"/>
      <c r="CE119" s="845"/>
      <c r="CF119" s="748"/>
      <c r="CG119" s="749"/>
      <c r="CH119" s="749"/>
      <c r="CI119" s="749"/>
      <c r="CJ119" s="834"/>
      <c r="CK119" s="928"/>
      <c r="CL119" s="823"/>
      <c r="CM119" s="838" t="s">
        <v>473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452</v>
      </c>
      <c r="DH119" s="764"/>
      <c r="DI119" s="764"/>
      <c r="DJ119" s="764"/>
      <c r="DK119" s="765"/>
      <c r="DL119" s="766" t="s">
        <v>247</v>
      </c>
      <c r="DM119" s="764"/>
      <c r="DN119" s="764"/>
      <c r="DO119" s="764"/>
      <c r="DP119" s="765"/>
      <c r="DQ119" s="766" t="s">
        <v>247</v>
      </c>
      <c r="DR119" s="764"/>
      <c r="DS119" s="764"/>
      <c r="DT119" s="764"/>
      <c r="DU119" s="765"/>
      <c r="DV119" s="848" t="s">
        <v>452</v>
      </c>
      <c r="DW119" s="849"/>
      <c r="DX119" s="849"/>
      <c r="DY119" s="849"/>
      <c r="DZ119" s="850"/>
    </row>
    <row r="120" spans="1:130" s="230" customFormat="1" ht="26.25" customHeight="1" x14ac:dyDescent="0.15">
      <c r="A120" s="820"/>
      <c r="B120" s="821"/>
      <c r="C120" s="817" t="s">
        <v>449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452</v>
      </c>
      <c r="AB120" s="780"/>
      <c r="AC120" s="780"/>
      <c r="AD120" s="780"/>
      <c r="AE120" s="781"/>
      <c r="AF120" s="782" t="s">
        <v>247</v>
      </c>
      <c r="AG120" s="780"/>
      <c r="AH120" s="780"/>
      <c r="AI120" s="780"/>
      <c r="AJ120" s="781"/>
      <c r="AK120" s="782" t="s">
        <v>452</v>
      </c>
      <c r="AL120" s="780"/>
      <c r="AM120" s="780"/>
      <c r="AN120" s="780"/>
      <c r="AO120" s="781"/>
      <c r="AP120" s="824" t="s">
        <v>247</v>
      </c>
      <c r="AQ120" s="825"/>
      <c r="AR120" s="825"/>
      <c r="AS120" s="825"/>
      <c r="AT120" s="826"/>
      <c r="AU120" s="880" t="s">
        <v>474</v>
      </c>
      <c r="AV120" s="881"/>
      <c r="AW120" s="881"/>
      <c r="AX120" s="881"/>
      <c r="AY120" s="882"/>
      <c r="AZ120" s="860" t="s">
        <v>475</v>
      </c>
      <c r="BA120" s="810"/>
      <c r="BB120" s="810"/>
      <c r="BC120" s="810"/>
      <c r="BD120" s="810"/>
      <c r="BE120" s="810"/>
      <c r="BF120" s="810"/>
      <c r="BG120" s="810"/>
      <c r="BH120" s="810"/>
      <c r="BI120" s="810"/>
      <c r="BJ120" s="810"/>
      <c r="BK120" s="810"/>
      <c r="BL120" s="810"/>
      <c r="BM120" s="810"/>
      <c r="BN120" s="810"/>
      <c r="BO120" s="810"/>
      <c r="BP120" s="811"/>
      <c r="BQ120" s="861">
        <v>15374355</v>
      </c>
      <c r="BR120" s="842"/>
      <c r="BS120" s="842"/>
      <c r="BT120" s="842"/>
      <c r="BU120" s="842"/>
      <c r="BV120" s="842">
        <v>16896647</v>
      </c>
      <c r="BW120" s="842"/>
      <c r="BX120" s="842"/>
      <c r="BY120" s="842"/>
      <c r="BZ120" s="842"/>
      <c r="CA120" s="842">
        <v>18423318</v>
      </c>
      <c r="CB120" s="842"/>
      <c r="CC120" s="842"/>
      <c r="CD120" s="842"/>
      <c r="CE120" s="842"/>
      <c r="CF120" s="866">
        <v>92.7</v>
      </c>
      <c r="CG120" s="867"/>
      <c r="CH120" s="867"/>
      <c r="CI120" s="867"/>
      <c r="CJ120" s="867"/>
      <c r="CK120" s="868" t="s">
        <v>476</v>
      </c>
      <c r="CL120" s="852"/>
      <c r="CM120" s="852"/>
      <c r="CN120" s="852"/>
      <c r="CO120" s="853"/>
      <c r="CP120" s="872" t="s">
        <v>419</v>
      </c>
      <c r="CQ120" s="873"/>
      <c r="CR120" s="873"/>
      <c r="CS120" s="873"/>
      <c r="CT120" s="873"/>
      <c r="CU120" s="873"/>
      <c r="CV120" s="873"/>
      <c r="CW120" s="873"/>
      <c r="CX120" s="873"/>
      <c r="CY120" s="873"/>
      <c r="CZ120" s="873"/>
      <c r="DA120" s="873"/>
      <c r="DB120" s="873"/>
      <c r="DC120" s="873"/>
      <c r="DD120" s="873"/>
      <c r="DE120" s="873"/>
      <c r="DF120" s="874"/>
      <c r="DG120" s="861">
        <v>14474455</v>
      </c>
      <c r="DH120" s="842"/>
      <c r="DI120" s="842"/>
      <c r="DJ120" s="842"/>
      <c r="DK120" s="842"/>
      <c r="DL120" s="842">
        <v>12381657</v>
      </c>
      <c r="DM120" s="842"/>
      <c r="DN120" s="842"/>
      <c r="DO120" s="842"/>
      <c r="DP120" s="842"/>
      <c r="DQ120" s="842">
        <v>10490018</v>
      </c>
      <c r="DR120" s="842"/>
      <c r="DS120" s="842"/>
      <c r="DT120" s="842"/>
      <c r="DU120" s="842"/>
      <c r="DV120" s="843">
        <v>52.8</v>
      </c>
      <c r="DW120" s="843"/>
      <c r="DX120" s="843"/>
      <c r="DY120" s="843"/>
      <c r="DZ120" s="844"/>
    </row>
    <row r="121" spans="1:130" s="230" customFormat="1" ht="26.25" customHeight="1" x14ac:dyDescent="0.15">
      <c r="A121" s="820"/>
      <c r="B121" s="821"/>
      <c r="C121" s="863" t="s">
        <v>477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98</v>
      </c>
      <c r="AB121" s="780"/>
      <c r="AC121" s="780"/>
      <c r="AD121" s="780"/>
      <c r="AE121" s="781"/>
      <c r="AF121" s="782">
        <v>98</v>
      </c>
      <c r="AG121" s="780"/>
      <c r="AH121" s="780"/>
      <c r="AI121" s="780"/>
      <c r="AJ121" s="781"/>
      <c r="AK121" s="782">
        <v>98</v>
      </c>
      <c r="AL121" s="780"/>
      <c r="AM121" s="780"/>
      <c r="AN121" s="780"/>
      <c r="AO121" s="781"/>
      <c r="AP121" s="824">
        <v>0</v>
      </c>
      <c r="AQ121" s="825"/>
      <c r="AR121" s="825"/>
      <c r="AS121" s="825"/>
      <c r="AT121" s="826"/>
      <c r="AU121" s="883"/>
      <c r="AV121" s="884"/>
      <c r="AW121" s="884"/>
      <c r="AX121" s="884"/>
      <c r="AY121" s="885"/>
      <c r="AZ121" s="817" t="s">
        <v>478</v>
      </c>
      <c r="BA121" s="752"/>
      <c r="BB121" s="752"/>
      <c r="BC121" s="752"/>
      <c r="BD121" s="752"/>
      <c r="BE121" s="752"/>
      <c r="BF121" s="752"/>
      <c r="BG121" s="752"/>
      <c r="BH121" s="752"/>
      <c r="BI121" s="752"/>
      <c r="BJ121" s="752"/>
      <c r="BK121" s="752"/>
      <c r="BL121" s="752"/>
      <c r="BM121" s="752"/>
      <c r="BN121" s="752"/>
      <c r="BO121" s="752"/>
      <c r="BP121" s="753"/>
      <c r="BQ121" s="789">
        <v>4631310</v>
      </c>
      <c r="BR121" s="790"/>
      <c r="BS121" s="790"/>
      <c r="BT121" s="790"/>
      <c r="BU121" s="790"/>
      <c r="BV121" s="790">
        <v>5170849</v>
      </c>
      <c r="BW121" s="790"/>
      <c r="BX121" s="790"/>
      <c r="BY121" s="790"/>
      <c r="BZ121" s="790"/>
      <c r="CA121" s="790">
        <v>4870740</v>
      </c>
      <c r="CB121" s="790"/>
      <c r="CC121" s="790"/>
      <c r="CD121" s="790"/>
      <c r="CE121" s="790"/>
      <c r="CF121" s="875">
        <v>24.5</v>
      </c>
      <c r="CG121" s="876"/>
      <c r="CH121" s="876"/>
      <c r="CI121" s="876"/>
      <c r="CJ121" s="876"/>
      <c r="CK121" s="869"/>
      <c r="CL121" s="855"/>
      <c r="CM121" s="855"/>
      <c r="CN121" s="855"/>
      <c r="CO121" s="856"/>
      <c r="CP121" s="835" t="s">
        <v>417</v>
      </c>
      <c r="CQ121" s="836"/>
      <c r="CR121" s="836"/>
      <c r="CS121" s="836"/>
      <c r="CT121" s="836"/>
      <c r="CU121" s="836"/>
      <c r="CV121" s="836"/>
      <c r="CW121" s="836"/>
      <c r="CX121" s="836"/>
      <c r="CY121" s="836"/>
      <c r="CZ121" s="836"/>
      <c r="DA121" s="836"/>
      <c r="DB121" s="836"/>
      <c r="DC121" s="836"/>
      <c r="DD121" s="836"/>
      <c r="DE121" s="836"/>
      <c r="DF121" s="837"/>
      <c r="DG121" s="789">
        <v>3996794</v>
      </c>
      <c r="DH121" s="790"/>
      <c r="DI121" s="790"/>
      <c r="DJ121" s="790"/>
      <c r="DK121" s="790"/>
      <c r="DL121" s="790">
        <v>3696190</v>
      </c>
      <c r="DM121" s="790"/>
      <c r="DN121" s="790"/>
      <c r="DO121" s="790"/>
      <c r="DP121" s="790"/>
      <c r="DQ121" s="790">
        <v>4051978</v>
      </c>
      <c r="DR121" s="790"/>
      <c r="DS121" s="790"/>
      <c r="DT121" s="790"/>
      <c r="DU121" s="790"/>
      <c r="DV121" s="796">
        <v>20.399999999999999</v>
      </c>
      <c r="DW121" s="796"/>
      <c r="DX121" s="796"/>
      <c r="DY121" s="796"/>
      <c r="DZ121" s="797"/>
    </row>
    <row r="122" spans="1:130" s="230" customFormat="1" ht="26.25" customHeight="1" x14ac:dyDescent="0.15">
      <c r="A122" s="820"/>
      <c r="B122" s="821"/>
      <c r="C122" s="817" t="s">
        <v>460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247</v>
      </c>
      <c r="AB122" s="780"/>
      <c r="AC122" s="780"/>
      <c r="AD122" s="780"/>
      <c r="AE122" s="781"/>
      <c r="AF122" s="782" t="s">
        <v>399</v>
      </c>
      <c r="AG122" s="780"/>
      <c r="AH122" s="780"/>
      <c r="AI122" s="780"/>
      <c r="AJ122" s="781"/>
      <c r="AK122" s="782" t="s">
        <v>247</v>
      </c>
      <c r="AL122" s="780"/>
      <c r="AM122" s="780"/>
      <c r="AN122" s="780"/>
      <c r="AO122" s="781"/>
      <c r="AP122" s="824" t="s">
        <v>452</v>
      </c>
      <c r="AQ122" s="825"/>
      <c r="AR122" s="825"/>
      <c r="AS122" s="825"/>
      <c r="AT122" s="826"/>
      <c r="AU122" s="883"/>
      <c r="AV122" s="884"/>
      <c r="AW122" s="884"/>
      <c r="AX122" s="884"/>
      <c r="AY122" s="885"/>
      <c r="AZ122" s="838" t="s">
        <v>479</v>
      </c>
      <c r="BA122" s="839"/>
      <c r="BB122" s="839"/>
      <c r="BC122" s="839"/>
      <c r="BD122" s="839"/>
      <c r="BE122" s="839"/>
      <c r="BF122" s="839"/>
      <c r="BG122" s="839"/>
      <c r="BH122" s="839"/>
      <c r="BI122" s="839"/>
      <c r="BJ122" s="839"/>
      <c r="BK122" s="839"/>
      <c r="BL122" s="839"/>
      <c r="BM122" s="839"/>
      <c r="BN122" s="839"/>
      <c r="BO122" s="839"/>
      <c r="BP122" s="840"/>
      <c r="BQ122" s="879">
        <v>40623427</v>
      </c>
      <c r="BR122" s="845"/>
      <c r="BS122" s="845"/>
      <c r="BT122" s="845"/>
      <c r="BU122" s="845"/>
      <c r="BV122" s="845">
        <v>39536991</v>
      </c>
      <c r="BW122" s="845"/>
      <c r="BX122" s="845"/>
      <c r="BY122" s="845"/>
      <c r="BZ122" s="845"/>
      <c r="CA122" s="845">
        <v>38811218</v>
      </c>
      <c r="CB122" s="845"/>
      <c r="CC122" s="845"/>
      <c r="CD122" s="845"/>
      <c r="CE122" s="845"/>
      <c r="CF122" s="846">
        <v>195.3</v>
      </c>
      <c r="CG122" s="847"/>
      <c r="CH122" s="847"/>
      <c r="CI122" s="847"/>
      <c r="CJ122" s="847"/>
      <c r="CK122" s="869"/>
      <c r="CL122" s="855"/>
      <c r="CM122" s="855"/>
      <c r="CN122" s="855"/>
      <c r="CO122" s="856"/>
      <c r="CP122" s="835" t="s">
        <v>415</v>
      </c>
      <c r="CQ122" s="836"/>
      <c r="CR122" s="836"/>
      <c r="CS122" s="836"/>
      <c r="CT122" s="836"/>
      <c r="CU122" s="836"/>
      <c r="CV122" s="836"/>
      <c r="CW122" s="836"/>
      <c r="CX122" s="836"/>
      <c r="CY122" s="836"/>
      <c r="CZ122" s="836"/>
      <c r="DA122" s="836"/>
      <c r="DB122" s="836"/>
      <c r="DC122" s="836"/>
      <c r="DD122" s="836"/>
      <c r="DE122" s="836"/>
      <c r="DF122" s="837"/>
      <c r="DG122" s="789">
        <v>325156</v>
      </c>
      <c r="DH122" s="790"/>
      <c r="DI122" s="790"/>
      <c r="DJ122" s="790"/>
      <c r="DK122" s="790"/>
      <c r="DL122" s="790">
        <v>285961</v>
      </c>
      <c r="DM122" s="790"/>
      <c r="DN122" s="790"/>
      <c r="DO122" s="790"/>
      <c r="DP122" s="790"/>
      <c r="DQ122" s="790">
        <v>845204</v>
      </c>
      <c r="DR122" s="790"/>
      <c r="DS122" s="790"/>
      <c r="DT122" s="790"/>
      <c r="DU122" s="790"/>
      <c r="DV122" s="796">
        <v>4.3</v>
      </c>
      <c r="DW122" s="796"/>
      <c r="DX122" s="796"/>
      <c r="DY122" s="796"/>
      <c r="DZ122" s="797"/>
    </row>
    <row r="123" spans="1:130" s="230" customFormat="1" ht="26.25" customHeight="1" x14ac:dyDescent="0.15">
      <c r="A123" s="820"/>
      <c r="B123" s="821"/>
      <c r="C123" s="817" t="s">
        <v>466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247</v>
      </c>
      <c r="AB123" s="780"/>
      <c r="AC123" s="780"/>
      <c r="AD123" s="780"/>
      <c r="AE123" s="781"/>
      <c r="AF123" s="782" t="s">
        <v>452</v>
      </c>
      <c r="AG123" s="780"/>
      <c r="AH123" s="780"/>
      <c r="AI123" s="780"/>
      <c r="AJ123" s="781"/>
      <c r="AK123" s="782" t="s">
        <v>247</v>
      </c>
      <c r="AL123" s="780"/>
      <c r="AM123" s="780"/>
      <c r="AN123" s="780"/>
      <c r="AO123" s="781"/>
      <c r="AP123" s="824" t="s">
        <v>452</v>
      </c>
      <c r="AQ123" s="825"/>
      <c r="AR123" s="825"/>
      <c r="AS123" s="825"/>
      <c r="AT123" s="826"/>
      <c r="AU123" s="886"/>
      <c r="AV123" s="887"/>
      <c r="AW123" s="887"/>
      <c r="AX123" s="887"/>
      <c r="AY123" s="887"/>
      <c r="AZ123" s="251" t="s">
        <v>195</v>
      </c>
      <c r="BA123" s="251"/>
      <c r="BB123" s="251"/>
      <c r="BC123" s="251"/>
      <c r="BD123" s="251"/>
      <c r="BE123" s="251"/>
      <c r="BF123" s="251"/>
      <c r="BG123" s="251"/>
      <c r="BH123" s="251"/>
      <c r="BI123" s="251"/>
      <c r="BJ123" s="251"/>
      <c r="BK123" s="251"/>
      <c r="BL123" s="251"/>
      <c r="BM123" s="251"/>
      <c r="BN123" s="251"/>
      <c r="BO123" s="877" t="s">
        <v>480</v>
      </c>
      <c r="BP123" s="878"/>
      <c r="BQ123" s="832">
        <v>60629092</v>
      </c>
      <c r="BR123" s="833"/>
      <c r="BS123" s="833"/>
      <c r="BT123" s="833"/>
      <c r="BU123" s="833"/>
      <c r="BV123" s="833">
        <v>61604487</v>
      </c>
      <c r="BW123" s="833"/>
      <c r="BX123" s="833"/>
      <c r="BY123" s="833"/>
      <c r="BZ123" s="833"/>
      <c r="CA123" s="833">
        <v>62105276</v>
      </c>
      <c r="CB123" s="833"/>
      <c r="CC123" s="833"/>
      <c r="CD123" s="833"/>
      <c r="CE123" s="833"/>
      <c r="CF123" s="748"/>
      <c r="CG123" s="749"/>
      <c r="CH123" s="749"/>
      <c r="CI123" s="749"/>
      <c r="CJ123" s="834"/>
      <c r="CK123" s="869"/>
      <c r="CL123" s="855"/>
      <c r="CM123" s="855"/>
      <c r="CN123" s="855"/>
      <c r="CO123" s="856"/>
      <c r="CP123" s="835" t="s">
        <v>410</v>
      </c>
      <c r="CQ123" s="836"/>
      <c r="CR123" s="836"/>
      <c r="CS123" s="836"/>
      <c r="CT123" s="836"/>
      <c r="CU123" s="836"/>
      <c r="CV123" s="836"/>
      <c r="CW123" s="836"/>
      <c r="CX123" s="836"/>
      <c r="CY123" s="836"/>
      <c r="CZ123" s="836"/>
      <c r="DA123" s="836"/>
      <c r="DB123" s="836"/>
      <c r="DC123" s="836"/>
      <c r="DD123" s="836"/>
      <c r="DE123" s="836"/>
      <c r="DF123" s="837"/>
      <c r="DG123" s="779">
        <v>19059</v>
      </c>
      <c r="DH123" s="780"/>
      <c r="DI123" s="780"/>
      <c r="DJ123" s="780"/>
      <c r="DK123" s="781"/>
      <c r="DL123" s="782">
        <v>18393</v>
      </c>
      <c r="DM123" s="780"/>
      <c r="DN123" s="780"/>
      <c r="DO123" s="780"/>
      <c r="DP123" s="781"/>
      <c r="DQ123" s="782">
        <v>21258</v>
      </c>
      <c r="DR123" s="780"/>
      <c r="DS123" s="780"/>
      <c r="DT123" s="780"/>
      <c r="DU123" s="781"/>
      <c r="DV123" s="824">
        <v>0.1</v>
      </c>
      <c r="DW123" s="825"/>
      <c r="DX123" s="825"/>
      <c r="DY123" s="825"/>
      <c r="DZ123" s="826"/>
    </row>
    <row r="124" spans="1:130" s="230" customFormat="1" ht="26.25" customHeight="1" thickBot="1" x14ac:dyDescent="0.2">
      <c r="A124" s="820"/>
      <c r="B124" s="821"/>
      <c r="C124" s="817" t="s">
        <v>469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452</v>
      </c>
      <c r="AB124" s="780"/>
      <c r="AC124" s="780"/>
      <c r="AD124" s="780"/>
      <c r="AE124" s="781"/>
      <c r="AF124" s="782" t="s">
        <v>452</v>
      </c>
      <c r="AG124" s="780"/>
      <c r="AH124" s="780"/>
      <c r="AI124" s="780"/>
      <c r="AJ124" s="781"/>
      <c r="AK124" s="782" t="s">
        <v>452</v>
      </c>
      <c r="AL124" s="780"/>
      <c r="AM124" s="780"/>
      <c r="AN124" s="780"/>
      <c r="AO124" s="781"/>
      <c r="AP124" s="824" t="s">
        <v>247</v>
      </c>
      <c r="AQ124" s="825"/>
      <c r="AR124" s="825"/>
      <c r="AS124" s="825"/>
      <c r="AT124" s="826"/>
      <c r="AU124" s="827" t="s">
        <v>481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247</v>
      </c>
      <c r="BR124" s="831"/>
      <c r="BS124" s="831"/>
      <c r="BT124" s="831"/>
      <c r="BU124" s="831"/>
      <c r="BV124" s="831" t="s">
        <v>452</v>
      </c>
      <c r="BW124" s="831"/>
      <c r="BX124" s="831"/>
      <c r="BY124" s="831"/>
      <c r="BZ124" s="831"/>
      <c r="CA124" s="831" t="s">
        <v>452</v>
      </c>
      <c r="CB124" s="831"/>
      <c r="CC124" s="831"/>
      <c r="CD124" s="831"/>
      <c r="CE124" s="831"/>
      <c r="CF124" s="726"/>
      <c r="CG124" s="727"/>
      <c r="CH124" s="727"/>
      <c r="CI124" s="727"/>
      <c r="CJ124" s="862"/>
      <c r="CK124" s="870"/>
      <c r="CL124" s="870"/>
      <c r="CM124" s="870"/>
      <c r="CN124" s="870"/>
      <c r="CO124" s="871"/>
      <c r="CP124" s="835" t="s">
        <v>482</v>
      </c>
      <c r="CQ124" s="836"/>
      <c r="CR124" s="836"/>
      <c r="CS124" s="836"/>
      <c r="CT124" s="836"/>
      <c r="CU124" s="836"/>
      <c r="CV124" s="836"/>
      <c r="CW124" s="836"/>
      <c r="CX124" s="836"/>
      <c r="CY124" s="836"/>
      <c r="CZ124" s="836"/>
      <c r="DA124" s="836"/>
      <c r="DB124" s="836"/>
      <c r="DC124" s="836"/>
      <c r="DD124" s="836"/>
      <c r="DE124" s="836"/>
      <c r="DF124" s="837"/>
      <c r="DG124" s="763" t="s">
        <v>399</v>
      </c>
      <c r="DH124" s="764"/>
      <c r="DI124" s="764"/>
      <c r="DJ124" s="764"/>
      <c r="DK124" s="765"/>
      <c r="DL124" s="766" t="s">
        <v>452</v>
      </c>
      <c r="DM124" s="764"/>
      <c r="DN124" s="764"/>
      <c r="DO124" s="764"/>
      <c r="DP124" s="765"/>
      <c r="DQ124" s="766" t="s">
        <v>452</v>
      </c>
      <c r="DR124" s="764"/>
      <c r="DS124" s="764"/>
      <c r="DT124" s="764"/>
      <c r="DU124" s="765"/>
      <c r="DV124" s="848" t="s">
        <v>452</v>
      </c>
      <c r="DW124" s="849"/>
      <c r="DX124" s="849"/>
      <c r="DY124" s="849"/>
      <c r="DZ124" s="850"/>
    </row>
    <row r="125" spans="1:130" s="230" customFormat="1" ht="26.25" customHeight="1" x14ac:dyDescent="0.15">
      <c r="A125" s="820"/>
      <c r="B125" s="821"/>
      <c r="C125" s="817" t="s">
        <v>471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247</v>
      </c>
      <c r="AB125" s="780"/>
      <c r="AC125" s="780"/>
      <c r="AD125" s="780"/>
      <c r="AE125" s="781"/>
      <c r="AF125" s="782" t="s">
        <v>452</v>
      </c>
      <c r="AG125" s="780"/>
      <c r="AH125" s="780"/>
      <c r="AI125" s="780"/>
      <c r="AJ125" s="781"/>
      <c r="AK125" s="782" t="s">
        <v>452</v>
      </c>
      <c r="AL125" s="780"/>
      <c r="AM125" s="780"/>
      <c r="AN125" s="780"/>
      <c r="AO125" s="781"/>
      <c r="AP125" s="824" t="s">
        <v>247</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483</v>
      </c>
      <c r="CL125" s="852"/>
      <c r="CM125" s="852"/>
      <c r="CN125" s="852"/>
      <c r="CO125" s="853"/>
      <c r="CP125" s="860" t="s">
        <v>484</v>
      </c>
      <c r="CQ125" s="810"/>
      <c r="CR125" s="810"/>
      <c r="CS125" s="810"/>
      <c r="CT125" s="810"/>
      <c r="CU125" s="810"/>
      <c r="CV125" s="810"/>
      <c r="CW125" s="810"/>
      <c r="CX125" s="810"/>
      <c r="CY125" s="810"/>
      <c r="CZ125" s="810"/>
      <c r="DA125" s="810"/>
      <c r="DB125" s="810"/>
      <c r="DC125" s="810"/>
      <c r="DD125" s="810"/>
      <c r="DE125" s="810"/>
      <c r="DF125" s="811"/>
      <c r="DG125" s="861" t="s">
        <v>399</v>
      </c>
      <c r="DH125" s="842"/>
      <c r="DI125" s="842"/>
      <c r="DJ125" s="842"/>
      <c r="DK125" s="842"/>
      <c r="DL125" s="842" t="s">
        <v>247</v>
      </c>
      <c r="DM125" s="842"/>
      <c r="DN125" s="842"/>
      <c r="DO125" s="842"/>
      <c r="DP125" s="842"/>
      <c r="DQ125" s="842" t="s">
        <v>247</v>
      </c>
      <c r="DR125" s="842"/>
      <c r="DS125" s="842"/>
      <c r="DT125" s="842"/>
      <c r="DU125" s="842"/>
      <c r="DV125" s="843" t="s">
        <v>452</v>
      </c>
      <c r="DW125" s="843"/>
      <c r="DX125" s="843"/>
      <c r="DY125" s="843"/>
      <c r="DZ125" s="844"/>
    </row>
    <row r="126" spans="1:130" s="230" customFormat="1" ht="26.25" customHeight="1" thickBot="1" x14ac:dyDescent="0.2">
      <c r="A126" s="820"/>
      <c r="B126" s="821"/>
      <c r="C126" s="817" t="s">
        <v>473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452</v>
      </c>
      <c r="AB126" s="780"/>
      <c r="AC126" s="780"/>
      <c r="AD126" s="780"/>
      <c r="AE126" s="781"/>
      <c r="AF126" s="782" t="s">
        <v>247</v>
      </c>
      <c r="AG126" s="780"/>
      <c r="AH126" s="780"/>
      <c r="AI126" s="780"/>
      <c r="AJ126" s="781"/>
      <c r="AK126" s="782" t="s">
        <v>452</v>
      </c>
      <c r="AL126" s="780"/>
      <c r="AM126" s="780"/>
      <c r="AN126" s="780"/>
      <c r="AO126" s="781"/>
      <c r="AP126" s="824" t="s">
        <v>247</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485</v>
      </c>
      <c r="CQ126" s="752"/>
      <c r="CR126" s="752"/>
      <c r="CS126" s="752"/>
      <c r="CT126" s="752"/>
      <c r="CU126" s="752"/>
      <c r="CV126" s="752"/>
      <c r="CW126" s="752"/>
      <c r="CX126" s="752"/>
      <c r="CY126" s="752"/>
      <c r="CZ126" s="752"/>
      <c r="DA126" s="752"/>
      <c r="DB126" s="752"/>
      <c r="DC126" s="752"/>
      <c r="DD126" s="752"/>
      <c r="DE126" s="752"/>
      <c r="DF126" s="753"/>
      <c r="DG126" s="789" t="s">
        <v>452</v>
      </c>
      <c r="DH126" s="790"/>
      <c r="DI126" s="790"/>
      <c r="DJ126" s="790"/>
      <c r="DK126" s="790"/>
      <c r="DL126" s="790">
        <v>2238</v>
      </c>
      <c r="DM126" s="790"/>
      <c r="DN126" s="790"/>
      <c r="DO126" s="790"/>
      <c r="DP126" s="790"/>
      <c r="DQ126" s="790">
        <v>43383</v>
      </c>
      <c r="DR126" s="790"/>
      <c r="DS126" s="790"/>
      <c r="DT126" s="790"/>
      <c r="DU126" s="790"/>
      <c r="DV126" s="796">
        <v>0.2</v>
      </c>
      <c r="DW126" s="796"/>
      <c r="DX126" s="796"/>
      <c r="DY126" s="796"/>
      <c r="DZ126" s="797"/>
    </row>
    <row r="127" spans="1:130" s="230" customFormat="1" ht="26.25" customHeight="1" x14ac:dyDescent="0.15">
      <c r="A127" s="822"/>
      <c r="B127" s="823"/>
      <c r="C127" s="838" t="s">
        <v>486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302</v>
      </c>
      <c r="AB127" s="780"/>
      <c r="AC127" s="780"/>
      <c r="AD127" s="780"/>
      <c r="AE127" s="781"/>
      <c r="AF127" s="782">
        <v>264</v>
      </c>
      <c r="AG127" s="780"/>
      <c r="AH127" s="780"/>
      <c r="AI127" s="780"/>
      <c r="AJ127" s="781"/>
      <c r="AK127" s="782">
        <v>215</v>
      </c>
      <c r="AL127" s="780"/>
      <c r="AM127" s="780"/>
      <c r="AN127" s="780"/>
      <c r="AO127" s="781"/>
      <c r="AP127" s="824">
        <v>0</v>
      </c>
      <c r="AQ127" s="825"/>
      <c r="AR127" s="825"/>
      <c r="AS127" s="825"/>
      <c r="AT127" s="826"/>
      <c r="AU127" s="232"/>
      <c r="AV127" s="232"/>
      <c r="AW127" s="232"/>
      <c r="AX127" s="841" t="s">
        <v>487</v>
      </c>
      <c r="AY127" s="814"/>
      <c r="AZ127" s="814"/>
      <c r="BA127" s="814"/>
      <c r="BB127" s="814"/>
      <c r="BC127" s="814"/>
      <c r="BD127" s="814"/>
      <c r="BE127" s="815"/>
      <c r="BF127" s="813" t="s">
        <v>488</v>
      </c>
      <c r="BG127" s="814"/>
      <c r="BH127" s="814"/>
      <c r="BI127" s="814"/>
      <c r="BJ127" s="814"/>
      <c r="BK127" s="814"/>
      <c r="BL127" s="815"/>
      <c r="BM127" s="813" t="s">
        <v>489</v>
      </c>
      <c r="BN127" s="814"/>
      <c r="BO127" s="814"/>
      <c r="BP127" s="814"/>
      <c r="BQ127" s="814"/>
      <c r="BR127" s="814"/>
      <c r="BS127" s="815"/>
      <c r="BT127" s="813" t="s">
        <v>490</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491</v>
      </c>
      <c r="CQ127" s="752"/>
      <c r="CR127" s="752"/>
      <c r="CS127" s="752"/>
      <c r="CT127" s="752"/>
      <c r="CU127" s="752"/>
      <c r="CV127" s="752"/>
      <c r="CW127" s="752"/>
      <c r="CX127" s="752"/>
      <c r="CY127" s="752"/>
      <c r="CZ127" s="752"/>
      <c r="DA127" s="752"/>
      <c r="DB127" s="752"/>
      <c r="DC127" s="752"/>
      <c r="DD127" s="752"/>
      <c r="DE127" s="752"/>
      <c r="DF127" s="753"/>
      <c r="DG127" s="789" t="s">
        <v>452</v>
      </c>
      <c r="DH127" s="790"/>
      <c r="DI127" s="790"/>
      <c r="DJ127" s="790"/>
      <c r="DK127" s="790"/>
      <c r="DL127" s="790" t="s">
        <v>452</v>
      </c>
      <c r="DM127" s="790"/>
      <c r="DN127" s="790"/>
      <c r="DO127" s="790"/>
      <c r="DP127" s="790"/>
      <c r="DQ127" s="790" t="s">
        <v>452</v>
      </c>
      <c r="DR127" s="790"/>
      <c r="DS127" s="790"/>
      <c r="DT127" s="790"/>
      <c r="DU127" s="790"/>
      <c r="DV127" s="796" t="s">
        <v>399</v>
      </c>
      <c r="DW127" s="796"/>
      <c r="DX127" s="796"/>
      <c r="DY127" s="796"/>
      <c r="DZ127" s="797"/>
    </row>
    <row r="128" spans="1:130" s="230" customFormat="1" ht="26.25" customHeight="1" thickBot="1" x14ac:dyDescent="0.2">
      <c r="A128" s="798" t="s">
        <v>492</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493</v>
      </c>
      <c r="X128" s="800"/>
      <c r="Y128" s="800"/>
      <c r="Z128" s="801"/>
      <c r="AA128" s="802">
        <v>423817</v>
      </c>
      <c r="AB128" s="803"/>
      <c r="AC128" s="803"/>
      <c r="AD128" s="803"/>
      <c r="AE128" s="804"/>
      <c r="AF128" s="805">
        <v>462776</v>
      </c>
      <c r="AG128" s="803"/>
      <c r="AH128" s="803"/>
      <c r="AI128" s="803"/>
      <c r="AJ128" s="804"/>
      <c r="AK128" s="805">
        <v>374555</v>
      </c>
      <c r="AL128" s="803"/>
      <c r="AM128" s="803"/>
      <c r="AN128" s="803"/>
      <c r="AO128" s="804"/>
      <c r="AP128" s="806"/>
      <c r="AQ128" s="807"/>
      <c r="AR128" s="807"/>
      <c r="AS128" s="807"/>
      <c r="AT128" s="808"/>
      <c r="AU128" s="232"/>
      <c r="AV128" s="232"/>
      <c r="AW128" s="232"/>
      <c r="AX128" s="809" t="s">
        <v>494</v>
      </c>
      <c r="AY128" s="810"/>
      <c r="AZ128" s="810"/>
      <c r="BA128" s="810"/>
      <c r="BB128" s="810"/>
      <c r="BC128" s="810"/>
      <c r="BD128" s="810"/>
      <c r="BE128" s="811"/>
      <c r="BF128" s="786" t="s">
        <v>452</v>
      </c>
      <c r="BG128" s="787"/>
      <c r="BH128" s="787"/>
      <c r="BI128" s="787"/>
      <c r="BJ128" s="787"/>
      <c r="BK128" s="787"/>
      <c r="BL128" s="812"/>
      <c r="BM128" s="786">
        <v>12.16</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495</v>
      </c>
      <c r="CQ128" s="730"/>
      <c r="CR128" s="730"/>
      <c r="CS128" s="730"/>
      <c r="CT128" s="730"/>
      <c r="CU128" s="730"/>
      <c r="CV128" s="730"/>
      <c r="CW128" s="730"/>
      <c r="CX128" s="730"/>
      <c r="CY128" s="730"/>
      <c r="CZ128" s="730"/>
      <c r="DA128" s="730"/>
      <c r="DB128" s="730"/>
      <c r="DC128" s="730"/>
      <c r="DD128" s="730"/>
      <c r="DE128" s="730"/>
      <c r="DF128" s="731"/>
      <c r="DG128" s="792" t="s">
        <v>247</v>
      </c>
      <c r="DH128" s="793"/>
      <c r="DI128" s="793"/>
      <c r="DJ128" s="793"/>
      <c r="DK128" s="793"/>
      <c r="DL128" s="793" t="s">
        <v>452</v>
      </c>
      <c r="DM128" s="793"/>
      <c r="DN128" s="793"/>
      <c r="DO128" s="793"/>
      <c r="DP128" s="793"/>
      <c r="DQ128" s="793" t="s">
        <v>452</v>
      </c>
      <c r="DR128" s="793"/>
      <c r="DS128" s="793"/>
      <c r="DT128" s="793"/>
      <c r="DU128" s="793"/>
      <c r="DV128" s="794" t="s">
        <v>452</v>
      </c>
      <c r="DW128" s="794"/>
      <c r="DX128" s="794"/>
      <c r="DY128" s="794"/>
      <c r="DZ128" s="795"/>
    </row>
    <row r="129" spans="1:131" s="230" customFormat="1" ht="26.25" customHeight="1" x14ac:dyDescent="0.15">
      <c r="A129" s="774" t="s">
        <v>112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496</v>
      </c>
      <c r="X129" s="777"/>
      <c r="Y129" s="777"/>
      <c r="Z129" s="778"/>
      <c r="AA129" s="779">
        <v>24353893</v>
      </c>
      <c r="AB129" s="780"/>
      <c r="AC129" s="780"/>
      <c r="AD129" s="780"/>
      <c r="AE129" s="781"/>
      <c r="AF129" s="782">
        <v>24821927</v>
      </c>
      <c r="AG129" s="780"/>
      <c r="AH129" s="780"/>
      <c r="AI129" s="780"/>
      <c r="AJ129" s="781"/>
      <c r="AK129" s="782">
        <v>23920855</v>
      </c>
      <c r="AL129" s="780"/>
      <c r="AM129" s="780"/>
      <c r="AN129" s="780"/>
      <c r="AO129" s="781"/>
      <c r="AP129" s="783"/>
      <c r="AQ129" s="784"/>
      <c r="AR129" s="784"/>
      <c r="AS129" s="784"/>
      <c r="AT129" s="785"/>
      <c r="AU129" s="233"/>
      <c r="AV129" s="233"/>
      <c r="AW129" s="233"/>
      <c r="AX129" s="751" t="s">
        <v>497</v>
      </c>
      <c r="AY129" s="752"/>
      <c r="AZ129" s="752"/>
      <c r="BA129" s="752"/>
      <c r="BB129" s="752"/>
      <c r="BC129" s="752"/>
      <c r="BD129" s="752"/>
      <c r="BE129" s="753"/>
      <c r="BF129" s="770" t="s">
        <v>452</v>
      </c>
      <c r="BG129" s="771"/>
      <c r="BH129" s="771"/>
      <c r="BI129" s="771"/>
      <c r="BJ129" s="771"/>
      <c r="BK129" s="771"/>
      <c r="BL129" s="772"/>
      <c r="BM129" s="770">
        <v>17.16</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499</v>
      </c>
      <c r="X130" s="777"/>
      <c r="Y130" s="777"/>
      <c r="Z130" s="778"/>
      <c r="AA130" s="779">
        <v>4371328</v>
      </c>
      <c r="AB130" s="780"/>
      <c r="AC130" s="780"/>
      <c r="AD130" s="780"/>
      <c r="AE130" s="781"/>
      <c r="AF130" s="782">
        <v>4131636</v>
      </c>
      <c r="AG130" s="780"/>
      <c r="AH130" s="780"/>
      <c r="AI130" s="780"/>
      <c r="AJ130" s="781"/>
      <c r="AK130" s="782">
        <v>4047657</v>
      </c>
      <c r="AL130" s="780"/>
      <c r="AM130" s="780"/>
      <c r="AN130" s="780"/>
      <c r="AO130" s="781"/>
      <c r="AP130" s="783"/>
      <c r="AQ130" s="784"/>
      <c r="AR130" s="784"/>
      <c r="AS130" s="784"/>
      <c r="AT130" s="785"/>
      <c r="AU130" s="233"/>
      <c r="AV130" s="233"/>
      <c r="AW130" s="233"/>
      <c r="AX130" s="751" t="s">
        <v>500</v>
      </c>
      <c r="AY130" s="752"/>
      <c r="AZ130" s="752"/>
      <c r="BA130" s="752"/>
      <c r="BB130" s="752"/>
      <c r="BC130" s="752"/>
      <c r="BD130" s="752"/>
      <c r="BE130" s="753"/>
      <c r="BF130" s="754">
        <v>6.7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501</v>
      </c>
      <c r="X131" s="761"/>
      <c r="Y131" s="761"/>
      <c r="Z131" s="762"/>
      <c r="AA131" s="763">
        <v>19982565</v>
      </c>
      <c r="AB131" s="764"/>
      <c r="AC131" s="764"/>
      <c r="AD131" s="764"/>
      <c r="AE131" s="765"/>
      <c r="AF131" s="766">
        <v>20690291</v>
      </c>
      <c r="AG131" s="764"/>
      <c r="AH131" s="764"/>
      <c r="AI131" s="764"/>
      <c r="AJ131" s="765"/>
      <c r="AK131" s="766">
        <v>19873198</v>
      </c>
      <c r="AL131" s="764"/>
      <c r="AM131" s="764"/>
      <c r="AN131" s="764"/>
      <c r="AO131" s="765"/>
      <c r="AP131" s="767"/>
      <c r="AQ131" s="768"/>
      <c r="AR131" s="768"/>
      <c r="AS131" s="768"/>
      <c r="AT131" s="769"/>
      <c r="AU131" s="233"/>
      <c r="AV131" s="233"/>
      <c r="AW131" s="233"/>
      <c r="AX131" s="729" t="s">
        <v>502</v>
      </c>
      <c r="AY131" s="730"/>
      <c r="AZ131" s="730"/>
      <c r="BA131" s="730"/>
      <c r="BB131" s="730"/>
      <c r="BC131" s="730"/>
      <c r="BD131" s="730"/>
      <c r="BE131" s="731"/>
      <c r="BF131" s="732" t="s">
        <v>452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504</v>
      </c>
      <c r="W132" s="742"/>
      <c r="X132" s="742"/>
      <c r="Y132" s="742"/>
      <c r="Z132" s="743"/>
      <c r="AA132" s="744">
        <v>6.5120418730000003</v>
      </c>
      <c r="AB132" s="745"/>
      <c r="AC132" s="745"/>
      <c r="AD132" s="745"/>
      <c r="AE132" s="746"/>
      <c r="AF132" s="747">
        <v>6.1798260840000001</v>
      </c>
      <c r="AG132" s="745"/>
      <c r="AH132" s="745"/>
      <c r="AI132" s="745"/>
      <c r="AJ132" s="746"/>
      <c r="AK132" s="747">
        <v>7.4743783060000002</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505</v>
      </c>
      <c r="W133" s="721"/>
      <c r="X133" s="721"/>
      <c r="Y133" s="721"/>
      <c r="Z133" s="722"/>
      <c r="AA133" s="723">
        <v>7.7</v>
      </c>
      <c r="AB133" s="724"/>
      <c r="AC133" s="724"/>
      <c r="AD133" s="724"/>
      <c r="AE133" s="725"/>
      <c r="AF133" s="723">
        <v>6.6</v>
      </c>
      <c r="AG133" s="724"/>
      <c r="AH133" s="724"/>
      <c r="AI133" s="724"/>
      <c r="AJ133" s="725"/>
      <c r="AK133" s="723">
        <v>6.7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bwxty3YAl5fXpbFNLoi9loj0cq8wLA1usdkRkJ21FSAWPKbBrf15ij62WPbzjo5SbEcpwehQhpaxKjmBNi/9w==" saltValue="CPPhqi8ODrjsox4yTdiy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ujCRnXIUsIKlYILLh6c3CTxd/OL793BHMfzRkvcWQEZn20S4V0EczZuUB1dZ6sjO4eWsfBoL28uy3DTTwgr4g==" saltValue="6g1dVE5YOTQX+tcKMLwZ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QbS85j780KGbjK9XRr/zd+mDk7dMdQUNv4WXpH6R3W9cUJ9g1Sh7SYli/dqkSkN2V1K8h0ObUTTK6ETdmIKmw==" saltValue="VnAZCpqxig8y/JYs9lHaU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0" t="s">
        <v>509</v>
      </c>
      <c r="AP7" s="272"/>
      <c r="AQ7" s="273" t="s">
        <v>510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1"/>
      <c r="AP8" s="278" t="s">
        <v>511</v>
      </c>
      <c r="AQ8" s="279" t="s">
        <v>512</v>
      </c>
      <c r="AR8" s="280" t="s">
        <v>513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2" t="s">
        <v>514</v>
      </c>
      <c r="AL9" s="1133"/>
      <c r="AM9" s="1133"/>
      <c r="AN9" s="1134"/>
      <c r="AO9" s="281">
        <v>7352070</v>
      </c>
      <c r="AP9" s="281">
        <v>97506</v>
      </c>
      <c r="AQ9" s="282">
        <v>73449</v>
      </c>
      <c r="AR9" s="283">
        <v>32.799999999999997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2" t="s">
        <v>515</v>
      </c>
      <c r="AL10" s="1133"/>
      <c r="AM10" s="1133"/>
      <c r="AN10" s="1134"/>
      <c r="AO10" s="284">
        <v>429</v>
      </c>
      <c r="AP10" s="284">
        <v>6</v>
      </c>
      <c r="AQ10" s="285">
        <v>5917</v>
      </c>
      <c r="AR10" s="286">
        <v>-99.9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2" t="s">
        <v>516</v>
      </c>
      <c r="AL11" s="1133"/>
      <c r="AM11" s="1133"/>
      <c r="AN11" s="1134"/>
      <c r="AO11" s="284">
        <v>143228</v>
      </c>
      <c r="AP11" s="284">
        <v>1900</v>
      </c>
      <c r="AQ11" s="285">
        <v>1123</v>
      </c>
      <c r="AR11" s="286">
        <v>69.2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2" t="s">
        <v>517</v>
      </c>
      <c r="AL12" s="1133"/>
      <c r="AM12" s="1133"/>
      <c r="AN12" s="1134"/>
      <c r="AO12" s="284" t="s">
        <v>518</v>
      </c>
      <c r="AP12" s="284" t="s">
        <v>518</v>
      </c>
      <c r="AQ12" s="285">
        <v>9</v>
      </c>
      <c r="AR12" s="286" t="s">
        <v>518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2" t="s">
        <v>519</v>
      </c>
      <c r="AL13" s="1133"/>
      <c r="AM13" s="1133"/>
      <c r="AN13" s="1134"/>
      <c r="AO13" s="284">
        <v>187117</v>
      </c>
      <c r="AP13" s="284">
        <v>2482</v>
      </c>
      <c r="AQ13" s="285">
        <v>2374</v>
      </c>
      <c r="AR13" s="286">
        <v>4.5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2" t="s">
        <v>520</v>
      </c>
      <c r="AL14" s="1133"/>
      <c r="AM14" s="1133"/>
      <c r="AN14" s="1134"/>
      <c r="AO14" s="284">
        <v>212426</v>
      </c>
      <c r="AP14" s="284">
        <v>2817</v>
      </c>
      <c r="AQ14" s="285">
        <v>1666</v>
      </c>
      <c r="AR14" s="286">
        <v>69.099999999999994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5" t="s">
        <v>521</v>
      </c>
      <c r="AL15" s="1136"/>
      <c r="AM15" s="1136"/>
      <c r="AN15" s="1137"/>
      <c r="AO15" s="284">
        <v>-465794</v>
      </c>
      <c r="AP15" s="284">
        <v>-6178</v>
      </c>
      <c r="AQ15" s="285">
        <v>-4765</v>
      </c>
      <c r="AR15" s="286">
        <v>29.7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5" t="s">
        <v>195</v>
      </c>
      <c r="AL16" s="1136"/>
      <c r="AM16" s="1136"/>
      <c r="AN16" s="1137"/>
      <c r="AO16" s="284">
        <v>7429476</v>
      </c>
      <c r="AP16" s="284">
        <v>98533</v>
      </c>
      <c r="AQ16" s="285">
        <v>79774</v>
      </c>
      <c r="AR16" s="286">
        <v>23.5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8" t="s">
        <v>526</v>
      </c>
      <c r="AL21" s="1139"/>
      <c r="AM21" s="1139"/>
      <c r="AN21" s="1140"/>
      <c r="AO21" s="297">
        <v>10.199999999999999</v>
      </c>
      <c r="AP21" s="298">
        <v>7.58</v>
      </c>
      <c r="AQ21" s="299">
        <v>2.62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8" t="s">
        <v>527</v>
      </c>
      <c r="AL22" s="1139"/>
      <c r="AM22" s="1139"/>
      <c r="AN22" s="1140"/>
      <c r="AO22" s="302">
        <v>98.6</v>
      </c>
      <c r="AP22" s="303">
        <v>98.4</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1" t="s">
        <v>528</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67"/>
    </row>
    <row r="27" spans="1:46" x14ac:dyDescent="0.15">
      <c r="A27" s="309"/>
      <c r="AO27" s="262"/>
      <c r="AP27" s="262"/>
      <c r="AQ27" s="262"/>
      <c r="AR27" s="262"/>
      <c r="AS27" s="262"/>
      <c r="AT27" s="262"/>
    </row>
    <row r="28" spans="1:46" ht="17.25" x14ac:dyDescent="0.15">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0" t="s">
        <v>509</v>
      </c>
      <c r="AP30" s="272"/>
      <c r="AQ30" s="273" t="s">
        <v>510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1"/>
      <c r="AP31" s="278" t="s">
        <v>511</v>
      </c>
      <c r="AQ31" s="279" t="s">
        <v>512</v>
      </c>
      <c r="AR31" s="280" t="s">
        <v>513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2" t="s">
        <v>531</v>
      </c>
      <c r="AL32" s="1123"/>
      <c r="AM32" s="1123"/>
      <c r="AN32" s="1124"/>
      <c r="AO32" s="312">
        <v>3902416</v>
      </c>
      <c r="AP32" s="312">
        <v>51755</v>
      </c>
      <c r="AQ32" s="313">
        <v>42324</v>
      </c>
      <c r="AR32" s="314">
        <v>22.3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2" t="s">
        <v>532</v>
      </c>
      <c r="AL33" s="1123"/>
      <c r="AM33" s="1123"/>
      <c r="AN33" s="1124"/>
      <c r="AO33" s="312" t="s">
        <v>518</v>
      </c>
      <c r="AP33" s="312" t="s">
        <v>518</v>
      </c>
      <c r="AQ33" s="313" t="s">
        <v>518</v>
      </c>
      <c r="AR33" s="314" t="s">
        <v>518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2" t="s">
        <v>533</v>
      </c>
      <c r="AL34" s="1123"/>
      <c r="AM34" s="1123"/>
      <c r="AN34" s="1124"/>
      <c r="AO34" s="312" t="s">
        <v>518</v>
      </c>
      <c r="AP34" s="312" t="s">
        <v>518</v>
      </c>
      <c r="AQ34" s="313">
        <v>47</v>
      </c>
      <c r="AR34" s="314" t="s">
        <v>518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2" t="s">
        <v>534</v>
      </c>
      <c r="AL35" s="1123"/>
      <c r="AM35" s="1123"/>
      <c r="AN35" s="1124"/>
      <c r="AO35" s="312">
        <v>2004881</v>
      </c>
      <c r="AP35" s="312">
        <v>26590</v>
      </c>
      <c r="AQ35" s="313">
        <v>12192</v>
      </c>
      <c r="AR35" s="314">
        <v>118.1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2" t="s">
        <v>535</v>
      </c>
      <c r="AL36" s="1123"/>
      <c r="AM36" s="1123"/>
      <c r="AN36" s="1124"/>
      <c r="AO36" s="312" t="s">
        <v>518</v>
      </c>
      <c r="AP36" s="312" t="s">
        <v>518</v>
      </c>
      <c r="AQ36" s="313">
        <v>2056</v>
      </c>
      <c r="AR36" s="314" t="s">
        <v>518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2" t="s">
        <v>536</v>
      </c>
      <c r="AL37" s="1123"/>
      <c r="AM37" s="1123"/>
      <c r="AN37" s="1124"/>
      <c r="AO37" s="312">
        <v>313</v>
      </c>
      <c r="AP37" s="312">
        <v>4</v>
      </c>
      <c r="AQ37" s="313">
        <v>621</v>
      </c>
      <c r="AR37" s="314">
        <v>-99.4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5" t="s">
        <v>537</v>
      </c>
      <c r="AL38" s="1126"/>
      <c r="AM38" s="1126"/>
      <c r="AN38" s="1127"/>
      <c r="AO38" s="315" t="s">
        <v>518</v>
      </c>
      <c r="AP38" s="315" t="s">
        <v>518</v>
      </c>
      <c r="AQ38" s="316">
        <v>1</v>
      </c>
      <c r="AR38" s="304" t="s">
        <v>518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5" t="s">
        <v>538</v>
      </c>
      <c r="AL39" s="1126"/>
      <c r="AM39" s="1126"/>
      <c r="AN39" s="1127"/>
      <c r="AO39" s="312">
        <v>-374555</v>
      </c>
      <c r="AP39" s="312">
        <v>-4968</v>
      </c>
      <c r="AQ39" s="313">
        <v>-5206</v>
      </c>
      <c r="AR39" s="314">
        <v>-4.5999999999999996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2" t="s">
        <v>539</v>
      </c>
      <c r="AL40" s="1123"/>
      <c r="AM40" s="1123"/>
      <c r="AN40" s="1124"/>
      <c r="AO40" s="312">
        <v>-4047657</v>
      </c>
      <c r="AP40" s="312">
        <v>-53682</v>
      </c>
      <c r="AQ40" s="313">
        <v>-36761</v>
      </c>
      <c r="AR40" s="314">
        <v>46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8" t="s">
        <v>308</v>
      </c>
      <c r="AL41" s="1129"/>
      <c r="AM41" s="1129"/>
      <c r="AN41" s="1130"/>
      <c r="AO41" s="312">
        <v>1485398</v>
      </c>
      <c r="AP41" s="312">
        <v>19700</v>
      </c>
      <c r="AQ41" s="313">
        <v>15273</v>
      </c>
      <c r="AR41" s="314">
        <v>29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5" t="s">
        <v>509</v>
      </c>
      <c r="AN49" s="1117" t="s">
        <v>543</v>
      </c>
      <c r="AO49" s="1118"/>
      <c r="AP49" s="1118"/>
      <c r="AQ49" s="1118"/>
      <c r="AR49" s="111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6"/>
      <c r="AN50" s="328" t="s">
        <v>544</v>
      </c>
      <c r="AO50" s="329" t="s">
        <v>545</v>
      </c>
      <c r="AP50" s="330" t="s">
        <v>546</v>
      </c>
      <c r="AQ50" s="331" t="s">
        <v>547</v>
      </c>
      <c r="AR50" s="332" t="s">
        <v>548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5066879</v>
      </c>
      <c r="AN51" s="334">
        <v>64178</v>
      </c>
      <c r="AO51" s="335">
        <v>-2.2000000000000002</v>
      </c>
      <c r="AP51" s="336">
        <v>54684</v>
      </c>
      <c r="AQ51" s="337">
        <v>1.1000000000000001</v>
      </c>
      <c r="AR51" s="338">
        <v>-3.3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2296611</v>
      </c>
      <c r="AN52" s="342">
        <v>29089</v>
      </c>
      <c r="AO52" s="343">
        <v>1.7</v>
      </c>
      <c r="AP52" s="344">
        <v>32829</v>
      </c>
      <c r="AQ52" s="345">
        <v>7.2</v>
      </c>
      <c r="AR52" s="346">
        <v>-5.5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7864802</v>
      </c>
      <c r="AN53" s="334">
        <v>100439</v>
      </c>
      <c r="AO53" s="335">
        <v>56.5</v>
      </c>
      <c r="AP53" s="336">
        <v>62383</v>
      </c>
      <c r="AQ53" s="337">
        <v>14.1</v>
      </c>
      <c r="AR53" s="338">
        <v>42.4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3866731</v>
      </c>
      <c r="AN54" s="342">
        <v>49381</v>
      </c>
      <c r="AO54" s="343">
        <v>69.8</v>
      </c>
      <c r="AP54" s="344">
        <v>35325</v>
      </c>
      <c r="AQ54" s="345">
        <v>7.6</v>
      </c>
      <c r="AR54" s="346">
        <v>62.2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6400234</v>
      </c>
      <c r="AN55" s="334">
        <v>82776</v>
      </c>
      <c r="AO55" s="335">
        <v>-17.600000000000001</v>
      </c>
      <c r="AP55" s="336">
        <v>63812</v>
      </c>
      <c r="AQ55" s="337">
        <v>2.2999999999999998</v>
      </c>
      <c r="AR55" s="338">
        <v>-19.899999999999999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2859378</v>
      </c>
      <c r="AN56" s="342">
        <v>36981</v>
      </c>
      <c r="AO56" s="343">
        <v>-25.1</v>
      </c>
      <c r="AP56" s="344">
        <v>33848</v>
      </c>
      <c r="AQ56" s="345">
        <v>-4.2</v>
      </c>
      <c r="AR56" s="346">
        <v>-20.9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7883162</v>
      </c>
      <c r="AN57" s="334">
        <v>103253</v>
      </c>
      <c r="AO57" s="335">
        <v>24.7</v>
      </c>
      <c r="AP57" s="336">
        <v>54225</v>
      </c>
      <c r="AQ57" s="337">
        <v>-15</v>
      </c>
      <c r="AR57" s="338">
        <v>39.700000000000003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3693293</v>
      </c>
      <c r="AN58" s="342">
        <v>48374</v>
      </c>
      <c r="AO58" s="343">
        <v>30.8</v>
      </c>
      <c r="AP58" s="344">
        <v>27337</v>
      </c>
      <c r="AQ58" s="345">
        <v>-19.2</v>
      </c>
      <c r="AR58" s="346">
        <v>50</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7772285</v>
      </c>
      <c r="AN59" s="334">
        <v>103079</v>
      </c>
      <c r="AO59" s="335">
        <v>-0.2</v>
      </c>
      <c r="AP59" s="336">
        <v>54016</v>
      </c>
      <c r="AQ59" s="337">
        <v>-0.4</v>
      </c>
      <c r="AR59" s="338">
        <v>0.2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2709220</v>
      </c>
      <c r="AN60" s="342">
        <v>35931</v>
      </c>
      <c r="AO60" s="343">
        <v>-25.7</v>
      </c>
      <c r="AP60" s="344">
        <v>28078</v>
      </c>
      <c r="AQ60" s="345">
        <v>2.7</v>
      </c>
      <c r="AR60" s="346">
        <v>-28.4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6997472</v>
      </c>
      <c r="AN61" s="349">
        <v>90745</v>
      </c>
      <c r="AO61" s="350">
        <v>12.2</v>
      </c>
      <c r="AP61" s="351">
        <v>57824</v>
      </c>
      <c r="AQ61" s="352">
        <v>0.4</v>
      </c>
      <c r="AR61" s="338">
        <v>11.8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3085047</v>
      </c>
      <c r="AN62" s="342">
        <v>39951</v>
      </c>
      <c r="AO62" s="343">
        <v>10.3</v>
      </c>
      <c r="AP62" s="344">
        <v>31483</v>
      </c>
      <c r="AQ62" s="345">
        <v>-1.2</v>
      </c>
      <c r="AR62" s="346">
        <v>11.5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HJgSRlikhGyVGWCKHuPRUiql7sFChEOidqgKamlytV2UEN+Kt3EOO/6I0oRC48fQndNUX81F/u+wkdJWkah2ww==" saltValue="LlpHgYzDnK3fwTxUn1KX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557</v>
      </c>
    </row>
    <row r="120" spans="125:125" ht="13.5" hidden="1" customHeight="1" x14ac:dyDescent="0.15"/>
    <row r="121" spans="125:125" ht="13.5" hidden="1" customHeight="1" x14ac:dyDescent="0.15">
      <c r="DU121" s="259"/>
    </row>
  </sheetData>
  <sheetProtection algorithmName="SHA-512" hashValue="my0oa3S9UmxpnQrzbj2PkXuK92HboWR9cx8LhkILJqp8ZkQMBPFwT/Ks6Hm5dvsoVlFOQ30PVw3BYgCyi5PApA==" saltValue="TGcIVPE26Z4Ag79bIWnh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558</v>
      </c>
    </row>
  </sheetData>
  <sheetProtection algorithmName="SHA-512" hashValue="1NBQjLO1h/tEzIyJQxKKcOoFUVOmptHyH2FS1/eAChkgHGmJMkHLENcXG1587lX+o40xKD2iTNJtBK+Lkz6rXQ==" saltValue="9rjnOo74TXxLRTBU4PrZ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41" t="s">
        <v>3</v>
      </c>
      <c r="D47" s="1141"/>
      <c r="E47" s="1142"/>
      <c r="F47" s="11">
        <v>16.89</v>
      </c>
      <c r="G47" s="12">
        <v>16.53</v>
      </c>
      <c r="H47" s="12">
        <v>17.77</v>
      </c>
      <c r="I47" s="12">
        <v>20.8</v>
      </c>
      <c r="J47" s="13">
        <v>27.88</v>
      </c>
    </row>
    <row r="48" spans="2:10" ht="57.75" customHeight="1" x14ac:dyDescent="0.15">
      <c r="B48" s="14"/>
      <c r="C48" s="1143" t="s">
        <v>4</v>
      </c>
      <c r="D48" s="1143"/>
      <c r="E48" s="1144"/>
      <c r="F48" s="15">
        <v>13.67</v>
      </c>
      <c r="G48" s="16">
        <v>17.84</v>
      </c>
      <c r="H48" s="16">
        <v>18.670000000000002</v>
      </c>
      <c r="I48" s="16">
        <v>22.24</v>
      </c>
      <c r="J48" s="17">
        <v>22.15</v>
      </c>
    </row>
    <row r="49" spans="2:10" ht="57.75" customHeight="1" thickBot="1" x14ac:dyDescent="0.2">
      <c r="B49" s="18"/>
      <c r="C49" s="1145" t="s">
        <v>5</v>
      </c>
      <c r="D49" s="1145"/>
      <c r="E49" s="1146"/>
      <c r="F49" s="19" t="s">
        <v>564</v>
      </c>
      <c r="G49" s="20" t="s">
        <v>565</v>
      </c>
      <c r="H49" s="20" t="s">
        <v>566</v>
      </c>
      <c r="I49" s="20" t="s">
        <v>567</v>
      </c>
      <c r="J49" s="21" t="s">
        <v>568</v>
      </c>
    </row>
    <row r="50" spans="2:10" x14ac:dyDescent="0.15"/>
  </sheetData>
  <sheetProtection algorithmName="SHA-512" hashValue="BXN88rw/54FL4mj4A7hCYz7xwTsiyxL4NnJT8jioEZOB5enQW0jMluDd3oTsylwveBQquwXNQuBdW/kX6KlXhA==" saltValue="CHLjuplvItn7MzE7tedA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2024-03-18T02:21:46Z</cp:lastPrinted>
  <dcterms:created xsi:type="dcterms:W3CDTF">2024-03-14T02:39:22Z</dcterms:created>
  <dcterms:modified xsi:type="dcterms:W3CDTF">2025-09-19T04:24:46Z</dcterms:modified>
  <cp:category/>
</cp:coreProperties>
</file>